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nsfiler01\Dfs-Users-01\Users_home_SSP\shnrc\Desktop\"/>
    </mc:Choice>
  </mc:AlternateContent>
  <xr:revisionPtr revIDLastSave="0" documentId="8_{96BA155F-4A01-4A6E-A0F1-DF0018DE7CFF}" xr6:coauthVersionLast="41" xr6:coauthVersionMax="41" xr10:uidLastSave="{00000000-0000-0000-0000-000000000000}"/>
  <workbookProtection workbookAlgorithmName="SHA-512" workbookHashValue="TNz1byzk3pUhS1tu4buY8ntwYmNedtLJtlU1Kdn79yIngcTHotFPak42YWyHJU/r9C7gnybSc0K2S9/+Ha1D5g==" workbookSaltValue="dFRrzP7Rj55L3fb17MFfWA==" workbookSpinCount="100000" lockStructure="1"/>
  <bookViews>
    <workbookView xWindow="-120" yWindow="-120" windowWidth="29040" windowHeight="15840" tabRatio="750" xr2:uid="{FFBE1CC9-2954-4ADB-8C22-F6A0484CACCA}"/>
  </bookViews>
  <sheets>
    <sheet name="Inledning" sheetId="12" r:id="rId1"/>
    <sheet name="Företaget i stort" sheetId="1" r:id="rId2"/>
    <sheet name="Frågor - enkät" sheetId="2" r:id="rId3"/>
    <sheet name="Diagram" sheetId="4" r:id="rId4"/>
    <sheet name="Utbildningsbehov" sheetId="5" r:id="rId5"/>
    <sheet name="Kursnamn" sheetId="10" state="hidden" r:id="rId6"/>
    <sheet name="Frågor källa" sheetId="11" state="hidden" r:id="rId7"/>
    <sheet name="Viktning" sheetId="6" state="hidden" r:id="rId8"/>
    <sheet name="Uträkning sammanställning" sheetId="8" state="hidden" r:id="rId9"/>
  </sheets>
  <definedNames>
    <definedName name="_Hlk11419021" localSheetId="4">Utbildningsbehov!#REF!</definedName>
    <definedName name="_Hlk11419092" localSheetId="4">Utbildningsbehov!#REF!</definedName>
    <definedName name="_xlnm.Print_Area" localSheetId="7">Viktning!#REF!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5" l="1"/>
  <c r="C10" i="5" l="1"/>
  <c r="C38" i="5"/>
  <c r="C35" i="5"/>
  <c r="C32" i="5"/>
  <c r="C29" i="5"/>
  <c r="C26" i="5"/>
  <c r="C23" i="5"/>
  <c r="C20" i="5"/>
  <c r="C17" i="5"/>
  <c r="C14" i="5"/>
  <c r="C11" i="5"/>
  <c r="C39" i="6" l="1"/>
  <c r="C38" i="6"/>
  <c r="B38" i="6"/>
  <c r="B39" i="6"/>
  <c r="B37" i="6"/>
  <c r="B34" i="6"/>
  <c r="B35" i="6"/>
  <c r="B33" i="6"/>
  <c r="B30" i="6"/>
  <c r="B31" i="6"/>
  <c r="B29" i="6"/>
  <c r="C27" i="6"/>
  <c r="C26" i="6"/>
  <c r="C25" i="6"/>
  <c r="B26" i="6"/>
  <c r="B27" i="6"/>
  <c r="B25" i="6"/>
  <c r="B22" i="6"/>
  <c r="B23" i="6"/>
  <c r="B21" i="6"/>
  <c r="C18" i="6"/>
  <c r="C17" i="6"/>
  <c r="B18" i="6"/>
  <c r="B19" i="6"/>
  <c r="B17" i="6"/>
  <c r="B15" i="6"/>
  <c r="B14" i="6"/>
  <c r="B13" i="6"/>
  <c r="B11" i="6"/>
  <c r="B10" i="6"/>
  <c r="B9" i="6"/>
  <c r="C7" i="6"/>
  <c r="B7" i="6"/>
  <c r="C6" i="6"/>
  <c r="B6" i="6"/>
  <c r="C5" i="6"/>
  <c r="B5" i="6"/>
  <c r="B36" i="11" l="1"/>
  <c r="B1" i="11"/>
  <c r="B4" i="11"/>
  <c r="B8" i="11"/>
  <c r="B12" i="11"/>
  <c r="B16" i="11"/>
  <c r="B20" i="11"/>
  <c r="B24" i="11"/>
  <c r="B28" i="11"/>
  <c r="B32" i="11"/>
  <c r="B37" i="11" l="1"/>
  <c r="D28" i="2"/>
  <c r="E28" i="2"/>
  <c r="C35" i="6"/>
  <c r="K11" i="8" l="1"/>
  <c r="K10" i="8"/>
  <c r="K8" i="8"/>
  <c r="K7" i="8"/>
  <c r="K6" i="8"/>
  <c r="K5" i="8"/>
  <c r="K4" i="8"/>
  <c r="C37" i="5"/>
  <c r="C34" i="5"/>
  <c r="C31" i="5"/>
  <c r="C28" i="5"/>
  <c r="C22" i="5"/>
  <c r="C19" i="5"/>
  <c r="C16" i="5"/>
  <c r="C13" i="5"/>
  <c r="B36" i="6"/>
  <c r="B32" i="6"/>
  <c r="B28" i="6"/>
  <c r="B24" i="6"/>
  <c r="B20" i="6"/>
  <c r="B16" i="6"/>
  <c r="B12" i="6"/>
  <c r="B8" i="6"/>
  <c r="B4" i="6"/>
  <c r="B2" i="6"/>
  <c r="K3" i="8"/>
  <c r="B4" i="8"/>
  <c r="B5" i="8"/>
  <c r="B6" i="8"/>
  <c r="B7" i="8"/>
  <c r="B8" i="8"/>
  <c r="B9" i="8"/>
  <c r="B10" i="8"/>
  <c r="B11" i="8"/>
  <c r="B12" i="8"/>
  <c r="B3" i="8"/>
  <c r="E27" i="2"/>
  <c r="D27" i="2"/>
  <c r="D22" i="2"/>
  <c r="D26" i="2"/>
  <c r="D25" i="2"/>
  <c r="D24" i="2"/>
  <c r="D23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12" i="2" l="1"/>
  <c r="E3" i="2"/>
  <c r="E25" i="2"/>
  <c r="E24" i="2"/>
  <c r="E6" i="2"/>
  <c r="E26" i="2"/>
  <c r="E13" i="2"/>
  <c r="E22" i="2"/>
  <c r="E15" i="2"/>
  <c r="E18" i="2"/>
  <c r="E19" i="2"/>
  <c r="E11" i="2"/>
  <c r="E4" i="2"/>
  <c r="E17" i="2"/>
  <c r="E9" i="2"/>
  <c r="E14" i="2"/>
  <c r="E8" i="2"/>
  <c r="E16" i="2"/>
  <c r="E7" i="2"/>
  <c r="E21" i="2"/>
  <c r="E5" i="2"/>
  <c r="E10" i="2"/>
  <c r="E23" i="2"/>
  <c r="C6" i="5" l="1"/>
  <c r="C5" i="5"/>
  <c r="G5" i="6"/>
  <c r="G7" i="6"/>
  <c r="C9" i="6"/>
  <c r="G9" i="6" s="1"/>
  <c r="C10" i="6"/>
  <c r="G10" i="6" s="1"/>
  <c r="C11" i="6"/>
  <c r="G11" i="6" s="1"/>
  <c r="C13" i="6"/>
  <c r="G13" i="6" s="1"/>
  <c r="C15" i="6"/>
  <c r="C29" i="6"/>
  <c r="G29" i="6" s="1"/>
  <c r="C30" i="6"/>
  <c r="G30" i="6" s="1"/>
  <c r="C31" i="6"/>
  <c r="G31" i="6" s="1"/>
  <c r="C21" i="6"/>
  <c r="G21" i="6" s="1"/>
  <c r="C22" i="6"/>
  <c r="G22" i="6" s="1"/>
  <c r="C23" i="6"/>
  <c r="G23" i="6" s="1"/>
  <c r="C33" i="6"/>
  <c r="G33" i="6" s="1"/>
  <c r="C34" i="6"/>
  <c r="G35" i="6"/>
  <c r="C37" i="6"/>
  <c r="G38" i="6"/>
  <c r="G39" i="6"/>
  <c r="G25" i="6"/>
  <c r="G26" i="6"/>
  <c r="G27" i="6"/>
  <c r="C80" i="6"/>
  <c r="G80" i="6" s="1"/>
  <c r="C79" i="6"/>
  <c r="G79" i="6" s="1"/>
  <c r="C78" i="6"/>
  <c r="G78" i="6" s="1"/>
  <c r="C77" i="6"/>
  <c r="G77" i="6" s="1"/>
  <c r="C75" i="6"/>
  <c r="G75" i="6" s="1"/>
  <c r="C74" i="6"/>
  <c r="G74" i="6" s="1"/>
  <c r="C73" i="6"/>
  <c r="C71" i="6"/>
  <c r="G71" i="6" s="1"/>
  <c r="C70" i="6"/>
  <c r="G70" i="6" s="1"/>
  <c r="C69" i="6"/>
  <c r="C67" i="6"/>
  <c r="G67" i="6" s="1"/>
  <c r="C66" i="6"/>
  <c r="G66" i="6" s="1"/>
  <c r="C65" i="6"/>
  <c r="G65" i="6" s="1"/>
  <c r="C63" i="6"/>
  <c r="G63" i="6" s="1"/>
  <c r="C62" i="6"/>
  <c r="G62" i="6" s="1"/>
  <c r="C61" i="6"/>
  <c r="G61" i="6" s="1"/>
  <c r="C59" i="6"/>
  <c r="G59" i="6" s="1"/>
  <c r="C58" i="6"/>
  <c r="G58" i="6" s="1"/>
  <c r="C57" i="6"/>
  <c r="G57" i="6" s="1"/>
  <c r="C55" i="6"/>
  <c r="G55" i="6" s="1"/>
  <c r="C54" i="6"/>
  <c r="G54" i="6" s="1"/>
  <c r="C53" i="6"/>
  <c r="C51" i="6"/>
  <c r="G51" i="6" s="1"/>
  <c r="C50" i="6"/>
  <c r="G50" i="6" s="1"/>
  <c r="C49" i="6"/>
  <c r="G49" i="6" s="1"/>
  <c r="C47" i="6"/>
  <c r="G47" i="6" s="1"/>
  <c r="C46" i="6"/>
  <c r="G46" i="6" s="1"/>
  <c r="C45" i="6"/>
  <c r="G45" i="6" s="1"/>
  <c r="E72" i="6" l="1"/>
  <c r="E52" i="6"/>
  <c r="G73" i="6"/>
  <c r="E68" i="6"/>
  <c r="E56" i="6"/>
  <c r="D44" i="6"/>
  <c r="D60" i="6"/>
  <c r="D76" i="6"/>
  <c r="E44" i="6"/>
  <c r="D48" i="6"/>
  <c r="E60" i="6"/>
  <c r="D64" i="6"/>
  <c r="G17" i="6"/>
  <c r="G53" i="6"/>
  <c r="D56" i="6"/>
  <c r="H60" i="6"/>
  <c r="G69" i="6"/>
  <c r="D72" i="6"/>
  <c r="E76" i="6"/>
  <c r="D8" i="6"/>
  <c r="H76" i="6"/>
  <c r="H44" i="6"/>
  <c r="H48" i="6"/>
  <c r="H56" i="6"/>
  <c r="H64" i="6"/>
  <c r="D28" i="6"/>
  <c r="E64" i="6"/>
  <c r="E4" i="6"/>
  <c r="D52" i="6"/>
  <c r="D68" i="6"/>
  <c r="E48" i="6"/>
  <c r="E32" i="6"/>
  <c r="E8" i="6"/>
  <c r="E20" i="6"/>
  <c r="E28" i="6"/>
  <c r="D20" i="6"/>
  <c r="G15" i="6"/>
  <c r="D36" i="6"/>
  <c r="G37" i="6"/>
  <c r="H36" i="6" s="1"/>
  <c r="D12" i="8" s="1"/>
  <c r="G12" i="8" s="1"/>
  <c r="E36" i="6"/>
  <c r="G34" i="6"/>
  <c r="H32" i="6" s="1"/>
  <c r="D11" i="8" s="1"/>
  <c r="H20" i="6"/>
  <c r="D8" i="8" s="1"/>
  <c r="G8" i="8" s="1"/>
  <c r="H28" i="6"/>
  <c r="D10" i="8" s="1"/>
  <c r="G10" i="8" s="1"/>
  <c r="H24" i="6"/>
  <c r="D9" i="8" s="1"/>
  <c r="G9" i="8" s="1"/>
  <c r="D32" i="6"/>
  <c r="H8" i="6"/>
  <c r="D5" i="8" s="1"/>
  <c r="G5" i="8" s="1"/>
  <c r="D24" i="6"/>
  <c r="E24" i="6"/>
  <c r="G6" i="6"/>
  <c r="D4" i="6"/>
  <c r="L9" i="8" l="1"/>
  <c r="M9" i="8" s="1"/>
  <c r="G11" i="8"/>
  <c r="F11" i="8" s="1"/>
  <c r="D35" i="5" s="1"/>
  <c r="H72" i="6"/>
  <c r="H52" i="6"/>
  <c r="H68" i="6"/>
  <c r="H4" i="6"/>
  <c r="D4" i="8" s="1"/>
  <c r="L11" i="8"/>
  <c r="M11" i="8" s="1"/>
  <c r="F9" i="8"/>
  <c r="D29" i="5" s="1"/>
  <c r="L7" i="8"/>
  <c r="M7" i="8" s="1"/>
  <c r="F10" i="8"/>
  <c r="D32" i="5" s="1"/>
  <c r="F8" i="8"/>
  <c r="D26" i="5" s="1"/>
  <c r="L10" i="8"/>
  <c r="M10" i="8" s="1"/>
  <c r="F12" i="8"/>
  <c r="D38" i="5" s="1"/>
  <c r="L8" i="8"/>
  <c r="M8" i="8" s="1"/>
  <c r="L4" i="8" l="1"/>
  <c r="M4" i="8" s="1"/>
  <c r="G4" i="8"/>
  <c r="F5" i="8"/>
  <c r="D17" i="5" s="1"/>
  <c r="C19" i="6"/>
  <c r="G19" i="6" s="1"/>
  <c r="E16" i="6" l="1"/>
  <c r="G18" i="6"/>
  <c r="H16" i="6" s="1"/>
  <c r="D7" i="8" s="1"/>
  <c r="G7" i="8" s="1"/>
  <c r="F4" i="8"/>
  <c r="D14" i="5" s="1"/>
  <c r="D16" i="6"/>
  <c r="L6" i="8" l="1"/>
  <c r="M6" i="8" s="1"/>
  <c r="E20" i="2"/>
  <c r="C14" i="6"/>
  <c r="E12" i="6" s="1"/>
  <c r="F7" i="8" l="1"/>
  <c r="D23" i="5" s="1"/>
  <c r="G14" i="6"/>
  <c r="H12" i="6" s="1"/>
  <c r="D6" i="8" s="1"/>
  <c r="G6" i="8" s="1"/>
  <c r="D12" i="6"/>
  <c r="F6" i="8" l="1"/>
  <c r="D20" i="5" s="1"/>
  <c r="L5" i="8"/>
  <c r="M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Grönberg, Lennart</author>
  </authors>
  <commentList>
    <comment ref="D14" authorId="0" shapeId="0" xr:uid="{5EBEE207-3A60-47B6-90FB-AC58F09671CB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17" authorId="0" shapeId="0" xr:uid="{1678D4A2-47FB-447C-9BCF-77787224F820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20" authorId="0" shapeId="0" xr:uid="{5D7C5A3B-688C-47AA-B515-CA61D90C4B3F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23" authorId="0" shapeId="0" xr:uid="{BEB36014-F6D7-49E7-9E83-D9E981F061EB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26" authorId="0" shapeId="0" xr:uid="{725E3963-4BA2-43BA-BBAF-AC745BD9676E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29" authorId="0" shapeId="0" xr:uid="{443025BB-0652-4C05-86BF-A0B063FD5B9E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32" authorId="0" shapeId="0" xr:uid="{DB20F1E1-2522-40CE-9C6F-477B17753BF4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35" authorId="0" shapeId="0" xr:uid="{8C1E4E5B-ADF6-48DF-A75B-A899571C88CE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38" authorId="0" shapeId="0" xr:uid="{727ACF02-4F77-4CE8-84A6-F2728861528A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</commentList>
</comments>
</file>

<file path=xl/sharedStrings.xml><?xml version="1.0" encoding="utf-8"?>
<sst xmlns="http://schemas.openxmlformats.org/spreadsheetml/2006/main" count="177" uniqueCount="117">
  <si>
    <t>Kompetenslyft för handeln</t>
  </si>
  <si>
    <t>Låst</t>
  </si>
  <si>
    <t>Öppen</t>
  </si>
  <si>
    <t>Företagets plats i handelns nya spelplan</t>
  </si>
  <si>
    <t xml:space="preserve">Beskriv kortfattat hur företaget idag anpassar sin verksamhet till handelns nya spelplan </t>
  </si>
  <si>
    <t>Den digitala kunden och hur vi når den</t>
  </si>
  <si>
    <t>Helt</t>
  </si>
  <si>
    <t>Delvis</t>
  </si>
  <si>
    <t>Inte alls</t>
  </si>
  <si>
    <t>Utbildningsprogram – Kompetenslyft för handeln utifrån det digitala skiftet</t>
  </si>
  <si>
    <t>Kurser som erbjuds i Kompetenslyft för handeln</t>
  </si>
  <si>
    <t>Hur väl stämmer dessa påståenden in på företaget som helhet?</t>
  </si>
  <si>
    <t>Viktning</t>
  </si>
  <si>
    <t>Kurs nr</t>
  </si>
  <si>
    <t>Kursnamn</t>
  </si>
  <si>
    <t>Omvärldsanalys i handelns digitala transformation</t>
  </si>
  <si>
    <t>Från tanke till köp - förstå och anpassa dig till den nya kundresan!</t>
  </si>
  <si>
    <t xml:space="preserve">E-handel, fysisk handel eller både och - affärsstrategi i ett digitalt handelslandskap  </t>
  </si>
  <si>
    <t>Modigt ledarskap i handelns digitala transformation</t>
  </si>
  <si>
    <t>Effektiva lager- och logistiklösningar - hur ska du tänka?</t>
  </si>
  <si>
    <t>Samma kunder - nya förväntningar: Kundservice och kundbemötande 2.0</t>
  </si>
  <si>
    <t>Agera lönsamt - löpande affärsanalys utifrån relevanta analyser och nyckeltal</t>
  </si>
  <si>
    <t>Träffa rätt i din digitala marknadsföring - rätt fokus för dina kunder</t>
  </si>
  <si>
    <t>Marknadsföring i sociala medier - skapa relevant content för dina kunder</t>
  </si>
  <si>
    <t>Enkel summa</t>
  </si>
  <si>
    <t>Snitt</t>
  </si>
  <si>
    <t>Viktat värde</t>
  </si>
  <si>
    <t>Viktad summa</t>
  </si>
  <si>
    <t>Delsvar Diagram</t>
  </si>
  <si>
    <t>9 och 10</t>
  </si>
  <si>
    <t>Delsvar</t>
  </si>
  <si>
    <t>Stokastiska intervall</t>
  </si>
  <si>
    <t>Företagets namn</t>
  </si>
  <si>
    <t>MAVRUNDA</t>
  </si>
  <si>
    <t>Träffa rätt i din digitala marknadsföring - rätt fokus för dina kunder och Marknadsföring i sociala medier - skapa relevant content för dina kunder</t>
  </si>
  <si>
    <t>Till utbildnings- behov</t>
  </si>
  <si>
    <t>Till diagram</t>
  </si>
  <si>
    <t>Vi använder löpande omvärldsanalys som ett verktyg för att bevaka hur våra kunder och branschen utvecklas.</t>
  </si>
  <si>
    <t>Vi genomför systematiska sökningar på nyheter, analyser och trender relevanta för vår egen verksamhet.</t>
  </si>
  <si>
    <t>Vi använder resultat från vår omvärldsbevakning för att utveckla den egna verksamheten.</t>
  </si>
  <si>
    <t>Vi utformar vårt kunderbjudande utifrån en förståelse för kundresan.</t>
  </si>
  <si>
    <t>Vårt kunderbjudande är anpassat utifrån de fysiska och digitala kanaler som står tillbuds för att bemöta kunderna.</t>
  </si>
  <si>
    <t>Vi följer upp kundernas köpupplevelse för att bättre kunna förstå deras kundresor.</t>
  </si>
  <si>
    <t>Vi beaktar utvecklingen i handelns digitala landskap när vi utformar vår affärsstrategi.</t>
  </si>
  <si>
    <t>Vi har identifierat de möjligheter och utmaningar som är förknippande med fysiska och digitala kanaler.</t>
  </si>
  <si>
    <t>Vi identifierar löpande styrkor och svagheter i den nuvarande verksamheten.</t>
  </si>
  <si>
    <t>Vi har identifierat de nya kompetensbehov som följer av handelns digitalisering.</t>
  </si>
  <si>
    <t>Vi arbetar för att det ska finnas ett gemensamt ansvar och ägarskap för verksamhetens resultat.</t>
  </si>
  <si>
    <t>Vi utvecklar kontinuerligt vår organisation och kompetens att kunna möta förändringar på ett medvetet och hållbart sätt.</t>
  </si>
  <si>
    <t>Handelns digitalisering har medfört att våra kunder snabbare kommer över de produkter de efterfrågar.</t>
  </si>
  <si>
    <t>Vi har organiserat våra varuflöden så att de passar både fysiska och digitala försäljningskanaler.</t>
  </si>
  <si>
    <t>Vi erbjuder våra kunder flera olika leveransmöjligheter.</t>
  </si>
  <si>
    <t>Handelns digitalisering har bidragit till att vi möter våra kunder via fler fysiska och digitala kanaler.</t>
  </si>
  <si>
    <t>Vi följer upp hur kunderna uppfattar de fysiska och digitala kontakter de har med vårt företag.</t>
  </si>
  <si>
    <t>Vi anpassar vårt sätt att möta kund utifrån en förståelse för deras förväntningar på service och bemötande.</t>
  </si>
  <si>
    <t>Vi följer upp de olika digitala marknadsföringskanalernas betydelse för vår försäljning och vårt resultat.</t>
  </si>
  <si>
    <t>Vi diskuterar ofta styrkor och svagheter i den egna digitala marknadsföringen</t>
  </si>
  <si>
    <t>Vår marknadsföring utformas utifrån vår kundkännedom och affärsidé.</t>
  </si>
  <si>
    <t>Vi har en uttalad marknadsföringsstrategi som utformats utifrån vår kundkännedom och affärsidé.</t>
  </si>
  <si>
    <t>Kurskoppling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</si>
  <si>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</si>
  <si>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</si>
  <si>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</si>
  <si>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</si>
  <si>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</si>
  <si>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</si>
  <si>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</si>
  <si>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</si>
  <si>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</si>
  <si>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</si>
  <si>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</si>
  <si>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</si>
  <si>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</si>
  <si>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</si>
  <si>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</si>
  <si>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</si>
  <si>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</si>
  <si>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</si>
  <si>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</si>
  <si>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</si>
  <si>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</si>
  <si>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</si>
  <si>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</si>
  <si>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</si>
  <si>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</si>
  <si>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</si>
  <si>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</si>
  <si>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9:10.1</t>
  </si>
  <si>
    <t>Värde</t>
  </si>
  <si>
    <t>Beskriv kortfattat hur ni arbetar med marknadsföring och kundbemötande idag</t>
  </si>
  <si>
    <t>Handelns digitala transformation</t>
  </si>
  <si>
    <t>Agera lönsamt</t>
  </si>
  <si>
    <t xml:space="preserve"> - löpande affärsanalys utifrån relevanta analyser och nyckeltal</t>
  </si>
  <si>
    <t>E-handel, fysisk handel eller både och</t>
  </si>
  <si>
    <t xml:space="preserve"> - affärsstrategi i digitaliseringstider</t>
  </si>
  <si>
    <t>Från tanke till köp</t>
  </si>
  <si>
    <t xml:space="preserve"> - en resa du vill vara med på</t>
  </si>
  <si>
    <t>Kundservice och kundbemötande 2.0</t>
  </si>
  <si>
    <t>Marknadsföring i sociala medier</t>
  </si>
  <si>
    <t xml:space="preserve"> - skapa relevant content för dina kunder</t>
  </si>
  <si>
    <t xml:space="preserve">Omvärldsanalys i den digitala handeln </t>
  </si>
  <si>
    <t>Träffa rätt i din digitala marknadsföring</t>
  </si>
  <si>
    <t xml:space="preserve"> - rätt fokus för dina kunder</t>
  </si>
  <si>
    <t xml:space="preserve"> - hur ska du tänka?</t>
  </si>
  <si>
    <t xml:space="preserve"> - ett verktyg för att lyckas följa utvecklingen</t>
  </si>
  <si>
    <t xml:space="preserve"> - förstå och anpassa dig till den nya kundresan</t>
  </si>
  <si>
    <t xml:space="preserve"> - hur skapar du engagemang kring förändringsarbetet?</t>
  </si>
  <si>
    <t xml:space="preserve"> - samma kunder nya förväntningar</t>
  </si>
  <si>
    <t>Träffa rätt i din digitala marknadsföring och Marknadsföring i sociala medier</t>
  </si>
  <si>
    <t>Så här ligger företaget till i den digitala transformationen tycker vi</t>
  </si>
  <si>
    <t>Vi följer löpande upp vår lönsamhet genom att använda ett antal nyckeltal (KPI).</t>
  </si>
  <si>
    <t>Vi använder kontinuerligt nyckeltal och affärsanalyser för att utveckla verksamheten.</t>
  </si>
  <si>
    <t>Vi värderar regelbundet de olika nyckeltalens relevans för vår lönsamhet.</t>
  </si>
  <si>
    <t>Effektiva lager och logistiklösningar</t>
  </si>
  <si>
    <t>Välkommen till självvärdering inför "Kompetenslyft för handeln".</t>
  </si>
  <si>
    <t>På arbetsplatsen skapar vi innehåll och modererar frågor, svar och inlägg i sociala medier.</t>
  </si>
  <si>
    <t>Slutsatser: Vilka utbildningar ska vi anmäla oss till?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</si>
</sst>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F0E9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0" fontId="3" fillId="4" borderId="0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wrapText="1"/>
      <protection locked="0"/>
    </xf>
    <xf numFmtId="1" fontId="0" fillId="0" borderId="0" xfId="0" applyNumberFormat="1"/>
    <xf numFmtId="0" fontId="9" fillId="0" borderId="0" xfId="0" applyFont="1" applyAlignment="1">
      <alignment horizontal="center" vertical="center" wrapText="1"/>
    </xf>
    <xf numFmtId="2" fontId="8" fillId="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5" borderId="0" xfId="0" applyFont="1" applyFill="1" applyAlignment="1">
      <alignment wrapText="1"/>
    </xf>
    <xf numFmtId="0" fontId="11" fillId="0" borderId="0" xfId="0" applyFont="1"/>
    <xf numFmtId="0" fontId="3" fillId="4" borderId="0" xfId="1" applyFont="1" applyFill="1" applyBorder="1" applyAlignment="1" applyProtection="1">
      <alignment horizontal="center"/>
    </xf>
    <xf numFmtId="0" fontId="3" fillId="4" borderId="0" xfId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0" xfId="0" applyFont="1" applyFill="1"/>
    <xf numFmtId="0" fontId="0" fillId="0" borderId="0" xfId="0" applyAlignment="1" applyProtection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6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wrapText="1"/>
    </xf>
    <xf numFmtId="0" fontId="7" fillId="2" borderId="0" xfId="0" applyFont="1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/>
    <xf numFmtId="0" fontId="0" fillId="0" borderId="0" xfId="0" applyNumberFormat="1"/>
    <xf numFmtId="0" fontId="2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" fontId="1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3" xfId="1" xr:uid="{18F5EE67-C1D1-46A8-8365-FA12E47E7555}"/>
  </cellStyles>
  <dxfs count="3"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Företagets nuläge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'Uträkning sammanställning'!$M$4:$M$11</c:f>
              <c:strCach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'Uträkning sammanställning'!$K$4:$K$11</c:f>
              <c:strCache>
                <c:ptCount val="8"/>
                <c:pt idx="0">
                  <c:v>Omvärldsanalys i den digitala handeln </c:v>
                </c:pt>
                <c:pt idx="1">
                  <c:v>E-handel, fysisk handel eller både och</c:v>
                </c:pt>
                <c:pt idx="2">
                  <c:v>Agera lönsamt</c:v>
                </c:pt>
                <c:pt idx="3">
                  <c:v>Effektiva lager och logistiklösningar</c:v>
                </c:pt>
                <c:pt idx="4">
                  <c:v>Modigt ledarskap i handelns digitala transformation</c:v>
                </c:pt>
                <c:pt idx="5">
                  <c:v>Träffa rätt i din digitala marknadsföring och Marknadsföring i sociala medier</c:v>
                </c:pt>
                <c:pt idx="6">
                  <c:v>Från tanke till köp</c:v>
                </c:pt>
                <c:pt idx="7">
                  <c:v>Kundservice och kundbemötande 2.0</c:v>
                </c:pt>
              </c:strCache>
            </c:strRef>
          </c:cat>
          <c:val>
            <c:numRef>
              <c:f>'Uträkning sammanställning'!$L$4:$L$11</c:f>
              <c:numCache>
                <c:formatCode>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C-4D42-809C-B103328B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19928"/>
        <c:axId val="680116976"/>
        <c:extLst/>
      </c:radarChart>
      <c:catAx>
        <c:axId val="680119928"/>
        <c:scaling>
          <c:orientation val="minMax"/>
        </c:scaling>
        <c:delete val="0"/>
        <c:axPos val="b"/>
        <c:numFmt formatCode="000\ 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0116976"/>
        <c:crosses val="autoZero"/>
        <c:auto val="1"/>
        <c:lblAlgn val="ctr"/>
        <c:lblOffset val="100"/>
        <c:noMultiLvlLbl val="0"/>
      </c:catAx>
      <c:valAx>
        <c:axId val="680116976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one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0119928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Företagets kompetens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'Uträkning sammanställning'!$M$4:$M$11</c:f>
              <c:strCach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8B8-409C-9C94-37AF3FDE99F9}"/>
              </c:ext>
            </c:extLst>
          </c:dPt>
          <c:cat>
            <c:strRef>
              <c:f>'Uträkning sammanställning'!$K$4:$K$11</c:f>
              <c:strCache>
                <c:ptCount val="8"/>
                <c:pt idx="0">
                  <c:v>Omvärldsanalys i den digitala handeln </c:v>
                </c:pt>
                <c:pt idx="1">
                  <c:v>E-handel, fysisk handel eller både och</c:v>
                </c:pt>
                <c:pt idx="2">
                  <c:v>Agera lönsamt</c:v>
                </c:pt>
                <c:pt idx="3">
                  <c:v>Effektiva lager och logistiklösningar</c:v>
                </c:pt>
                <c:pt idx="4">
                  <c:v>Modigt ledarskap i handelns digitala transformation</c:v>
                </c:pt>
                <c:pt idx="5">
                  <c:v>Träffa rätt i din digitala marknadsföring och Marknadsföring i sociala medier</c:v>
                </c:pt>
                <c:pt idx="6">
                  <c:v>Från tanke till köp</c:v>
                </c:pt>
                <c:pt idx="7">
                  <c:v>Kundservice och kundbemötande 2.0</c:v>
                </c:pt>
              </c:strCache>
            </c:strRef>
          </c:cat>
          <c:val>
            <c:numRef>
              <c:f>'Uträkning sammanställning'!$L$4:$L$11</c:f>
              <c:numCache>
                <c:formatCode>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C-4D42-809C-B103328B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19928"/>
        <c:axId val="680116976"/>
        <c:extLst/>
      </c:radarChart>
      <c:catAx>
        <c:axId val="6801199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5">
                    <a:lumMod val="75000"/>
                  </a:schemeClr>
                </a:solidFill>
                <a:effectLst>
                  <a:outerShdw blurRad="50800" dist="50800" dir="5400000" sx="1000" sy="1000" algn="ctr" rotWithShape="0">
                    <a:srgbClr val="000000"/>
                  </a:outerShdw>
                </a:effectLst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0116976"/>
        <c:crosses val="autoZero"/>
        <c:auto val="1"/>
        <c:lblAlgn val="ctr"/>
        <c:lblOffset val="100"/>
        <c:noMultiLvlLbl val="0"/>
      </c:catAx>
      <c:valAx>
        <c:axId val="680116976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0119928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B$5" fmlaRange="$I$3:$I$5" noThreeD="1" sel="1" val="0"/>
</file>

<file path=xl/ctrlProps/ctrlProp10.xml><?xml version="1.0" encoding="utf-8"?>
<formControlPr xmlns="http://schemas.microsoft.com/office/spreadsheetml/2009/9/main" objectType="Drop" dropLines="3" dropStyle="combo" dx="22" fmlaLink="$B$6" fmlaRange="$I$3:$I$5" noThreeD="1" sel="1" val="0"/>
</file>

<file path=xl/ctrlProps/ctrlProp11.xml><?xml version="1.0" encoding="utf-8"?>
<formControlPr xmlns="http://schemas.microsoft.com/office/spreadsheetml/2009/9/main" objectType="Drop" dropLines="3" dropStyle="combo" dx="22" fmlaLink="$B$24" fmlaRange="$I$3:$I$5" noThreeD="1" sel="1" val="0"/>
</file>

<file path=xl/ctrlProps/ctrlProp12.xml><?xml version="1.0" encoding="utf-8"?>
<formControlPr xmlns="http://schemas.microsoft.com/office/spreadsheetml/2009/9/main" objectType="Drop" dropLines="3" dropStyle="combo" dx="22" fmlaLink="$B$26" fmlaRange="$I$3:$I$5" noThreeD="1" sel="1" val="0"/>
</file>

<file path=xl/ctrlProps/ctrlProp13.xml><?xml version="1.0" encoding="utf-8"?>
<formControlPr xmlns="http://schemas.microsoft.com/office/spreadsheetml/2009/9/main" objectType="Drop" dropLines="3" dropStyle="combo" dx="22" fmlaLink="$B$13" fmlaRange="$I$3:$I$5" noThreeD="1" sel="1" val="0"/>
</file>

<file path=xl/ctrlProps/ctrlProp14.xml><?xml version="1.0" encoding="utf-8"?>
<formControlPr xmlns="http://schemas.microsoft.com/office/spreadsheetml/2009/9/main" objectType="Drop" dropLines="3" dropStyle="combo" dx="22" fmlaLink="$B$22" fmlaRange="$I$3:$I$5" noThreeD="1" sel="1" val="0"/>
</file>

<file path=xl/ctrlProps/ctrlProp15.xml><?xml version="1.0" encoding="utf-8"?>
<formControlPr xmlns="http://schemas.microsoft.com/office/spreadsheetml/2009/9/main" objectType="Drop" dropLines="3" dropStyle="combo" dx="22" fmlaLink="$B$15" fmlaRange="$I$3:$I$5" noThreeD="1" sel="1" val="0"/>
</file>

<file path=xl/ctrlProps/ctrlProp16.xml><?xml version="1.0" encoding="utf-8"?>
<formControlPr xmlns="http://schemas.microsoft.com/office/spreadsheetml/2009/9/main" objectType="Drop" dropLines="3" dropStyle="combo" dx="22" fmlaLink="$B$18" fmlaRange="$I$3:$I$5" noThreeD="1" sel="1" val="0"/>
</file>

<file path=xl/ctrlProps/ctrlProp17.xml><?xml version="1.0" encoding="utf-8"?>
<formControlPr xmlns="http://schemas.microsoft.com/office/spreadsheetml/2009/9/main" objectType="Drop" dropLines="3" dropStyle="combo" dx="22" fmlaLink="$B$19" fmlaRange="$I$3:$I$5" noThreeD="1" sel="1" val="0"/>
</file>

<file path=xl/ctrlProps/ctrlProp18.xml><?xml version="1.0" encoding="utf-8"?>
<formControlPr xmlns="http://schemas.microsoft.com/office/spreadsheetml/2009/9/main" objectType="Drop" dropLines="3" dropStyle="combo" dx="22" fmlaLink="$B$11" fmlaRange="$I$3:$I$5" noThreeD="1" sel="1" val="0"/>
</file>

<file path=xl/ctrlProps/ctrlProp19.xml><?xml version="1.0" encoding="utf-8"?>
<formControlPr xmlns="http://schemas.microsoft.com/office/spreadsheetml/2009/9/main" objectType="Drop" dropLines="3" dropStyle="combo" dx="22" fmlaLink="$B$17" fmlaRange="$I$3:$I$5" noThreeD="1" sel="1" val="0"/>
</file>

<file path=xl/ctrlProps/ctrlProp2.xml><?xml version="1.0" encoding="utf-8"?>
<formControlPr xmlns="http://schemas.microsoft.com/office/spreadsheetml/2009/9/main" objectType="Drop" dropLines="3" dropStyle="combo" dx="22" fmlaLink="$B$10" fmlaRange="$I$3:$I$5" noThreeD="1" sel="1" val="0"/>
</file>

<file path=xl/ctrlProps/ctrlProp20.xml><?xml version="1.0" encoding="utf-8"?>
<formControlPr xmlns="http://schemas.microsoft.com/office/spreadsheetml/2009/9/main" objectType="Drop" dropLines="3" dropStyle="combo" dx="22" fmlaLink="$B$9" fmlaRange="$I$3:$I$5" noThreeD="1" sel="1" val="0"/>
</file>

<file path=xl/ctrlProps/ctrlProp21.xml><?xml version="1.0" encoding="utf-8"?>
<formControlPr xmlns="http://schemas.microsoft.com/office/spreadsheetml/2009/9/main" objectType="Drop" dropLines="3" dropStyle="combo" dx="22" fmlaLink="$B$14" fmlaRange="$I$3:$I$5" noThreeD="1" sel="1" val="0"/>
</file>

<file path=xl/ctrlProps/ctrlProp22.xml><?xml version="1.0" encoding="utf-8"?>
<formControlPr xmlns="http://schemas.microsoft.com/office/spreadsheetml/2009/9/main" objectType="Drop" dropLines="3" dropStyle="combo" dx="22" fmlaLink="$B$8" fmlaRange="$I$3:$I$5" noThreeD="1" sel="1" val="0"/>
</file>

<file path=xl/ctrlProps/ctrlProp23.xml><?xml version="1.0" encoding="utf-8"?>
<formControlPr xmlns="http://schemas.microsoft.com/office/spreadsheetml/2009/9/main" objectType="Drop" dropLines="3" dropStyle="combo" dx="22" fmlaLink="$B$16" fmlaRange="$I$3:$I$5" noThreeD="1" sel="1" val="0"/>
</file>

<file path=xl/ctrlProps/ctrlProp24.xml><?xml version="1.0" encoding="utf-8"?>
<formControlPr xmlns="http://schemas.microsoft.com/office/spreadsheetml/2009/9/main" objectType="Drop" dropLines="3" dropStyle="combo" dx="22" fmlaLink="$B$4" fmlaRange="$I$3:$I$5" noThreeD="1" sel="1" val="0"/>
</file>

<file path=xl/ctrlProps/ctrlProp25.xml><?xml version="1.0" encoding="utf-8"?>
<formControlPr xmlns="http://schemas.microsoft.com/office/spreadsheetml/2009/9/main" objectType="Drop" dropLines="3" dropStyle="combo" dx="22" fmlaLink="$B$27" fmlaRange="$I$3:$I$5" noThreeD="1" sel="1" val="0"/>
</file>

<file path=xl/ctrlProps/ctrlProp26.xml><?xml version="1.0" encoding="utf-8"?>
<formControlPr xmlns="http://schemas.microsoft.com/office/spreadsheetml/2009/9/main" objectType="Drop" dropLines="3" dropStyle="combo" dx="22" fmlaLink="$B$28" fmlaRange="$I$3:$I$5" noThreeD="1" sel="1" val="0"/>
</file>

<file path=xl/ctrlProps/ctrlProp3.xml><?xml version="1.0" encoding="utf-8"?>
<formControlPr xmlns="http://schemas.microsoft.com/office/spreadsheetml/2009/9/main" objectType="Drop" dropLines="3" dropStyle="combo" dx="22" fmlaLink="$B$23" fmlaRange="$I$3:$I$5" noThreeD="1" sel="1" val="0"/>
</file>

<file path=xl/ctrlProps/ctrlProp4.xml><?xml version="1.0" encoding="utf-8"?>
<formControlPr xmlns="http://schemas.microsoft.com/office/spreadsheetml/2009/9/main" objectType="Drop" dropLines="3" dropStyle="combo" dx="22" fmlaLink="$B$7" fmlaRange="$I$3:$I$5" noThreeD="1" sel="1" val="0"/>
</file>

<file path=xl/ctrlProps/ctrlProp5.xml><?xml version="1.0" encoding="utf-8"?>
<formControlPr xmlns="http://schemas.microsoft.com/office/spreadsheetml/2009/9/main" objectType="Drop" dropLines="3" dropStyle="combo" dx="22" fmlaLink="$B$20" fmlaRange="$I$3:$I$5" noThreeD="1" sel="1" val="0"/>
</file>

<file path=xl/ctrlProps/ctrlProp6.xml><?xml version="1.0" encoding="utf-8"?>
<formControlPr xmlns="http://schemas.microsoft.com/office/spreadsheetml/2009/9/main" objectType="Drop" dropLines="3" dropStyle="combo" dx="22" fmlaLink="$B$21" fmlaRange="$I$3:$I$5" noThreeD="1" sel="1" val="0"/>
</file>

<file path=xl/ctrlProps/ctrlProp7.xml><?xml version="1.0" encoding="utf-8"?>
<formControlPr xmlns="http://schemas.microsoft.com/office/spreadsheetml/2009/9/main" objectType="Drop" dropLines="3" dropStyle="combo" dx="22" fmlaLink="$B$12" fmlaRange="$I$3:$I$5" noThreeD="1" sel="1" val="0"/>
</file>

<file path=xl/ctrlProps/ctrlProp8.xml><?xml version="1.0" encoding="utf-8"?>
<formControlPr xmlns="http://schemas.microsoft.com/office/spreadsheetml/2009/9/main" objectType="Drop" dropLines="3" dropStyle="combo" dx="22" fmlaLink="$B$3" fmlaRange="$I$3:$I$5" noThreeD="1" sel="1" val="0"/>
</file>

<file path=xl/ctrlProps/ctrlProp9.xml><?xml version="1.0" encoding="utf-8"?>
<formControlPr xmlns="http://schemas.microsoft.com/office/spreadsheetml/2009/9/main" objectType="Drop" dropLines="3" dropStyle="combo" dx="22" fmlaLink="$B$25" fmlaRange="$I$3:$I$5" noThreeD="1" sel="1" val="0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</xdr:col>
      <xdr:colOff>0</xdr:colOff>
      <xdr:row>34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447675"/>
          <a:ext cx="6972300" cy="6248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Denna enkla självvärdering ger en översiktlig bild av hur ert/ditt företag ligger till i förhållande till den digitala transformationen. Resultatet ger en fingervisning om vilka av de utbildningar som erbjuds i projektet Kompetenslyft för handeln ni har behov av.</a:t>
          </a:r>
        </a:p>
        <a:p>
          <a:endParaRPr lang="sv-SE" sz="1100"/>
        </a:p>
        <a:p>
          <a:endParaRPr lang="sv-SE" sz="1100"/>
        </a:p>
        <a:p>
          <a:r>
            <a:rPr lang="sv-SE" sz="1100"/>
            <a:t>Detta verktyg sammanfattar ledningens syn på nuläget för företaget som helhet.</a:t>
          </a:r>
        </a:p>
        <a:p>
          <a:endParaRPr lang="sv-SE" sz="1100"/>
        </a:p>
        <a:p>
          <a:endParaRPr lang="sv-SE" sz="1100"/>
        </a:p>
        <a:p>
          <a:r>
            <a:rPr lang="sv-SE" sz="1100"/>
            <a:t>Självvärderingen fylls i på en dator.</a:t>
          </a:r>
        </a:p>
        <a:p>
          <a:endParaRPr lang="sv-SE" sz="1100"/>
        </a:p>
        <a:p>
          <a:endParaRPr lang="sv-SE" sz="1100"/>
        </a:p>
        <a:p>
          <a:endParaRPr lang="sv-SE" sz="1100"/>
        </a:p>
        <a:p>
          <a:r>
            <a:rPr lang="sv-SE" sz="1100" b="1"/>
            <a:t>Gör så här!</a:t>
          </a:r>
        </a:p>
        <a:p>
          <a:endParaRPr lang="sv-SE" sz="1100"/>
        </a:p>
        <a:p>
          <a:r>
            <a:rPr lang="sv-SE" sz="1100"/>
            <a:t>1.       [Fliken "Företaget i stort"] Beskriv hur du/ni ser på ert företags anpassning till digitaliseringen och hur ni arbetar med marknadsföring och kundbemötande. </a:t>
          </a:r>
        </a:p>
        <a:p>
          <a:endParaRPr lang="sv-SE" sz="1100"/>
        </a:p>
        <a:p>
          <a:r>
            <a:rPr lang="sv-SE" sz="1100"/>
            <a:t>2.       [Fliken "Frågor - enkät"] Markera i vilken mån du/ni instämmer med de påståenden som finns i enkäten.</a:t>
          </a:r>
        </a:p>
        <a:p>
          <a:endParaRPr lang="sv-SE" sz="1100"/>
        </a:p>
        <a:p>
          <a:endParaRPr lang="sv-SE" sz="1100"/>
        </a:p>
        <a:p>
          <a:endParaRPr lang="sv-SE" sz="1100"/>
        </a:p>
        <a:p>
          <a:r>
            <a:rPr lang="sv-SE" sz="1100" b="1"/>
            <a:t>Resultat</a:t>
          </a:r>
        </a:p>
        <a:p>
          <a:endParaRPr lang="sv-SE" sz="1100"/>
        </a:p>
        <a:p>
          <a:r>
            <a:rPr lang="sv-SE" sz="1100"/>
            <a:t>1.       [Fliken "Diagram"] Resultatet som spindeldiagram</a:t>
          </a:r>
        </a:p>
        <a:p>
          <a:endParaRPr lang="sv-SE" sz="1100"/>
        </a:p>
        <a:p>
          <a:r>
            <a:rPr lang="sv-SE" sz="1100"/>
            <a:t>2.       [Fliken "Utbildningsbehov"] En sammanställning av nuläget och en prioritering av utbildningarna.</a:t>
          </a:r>
        </a:p>
        <a:p>
          <a:endParaRPr lang="sv-SE" sz="1100"/>
        </a:p>
        <a:p>
          <a:r>
            <a:rPr lang="sv-SE" sz="1100"/>
            <a:t>Resultaten hjälper er att skapa en gemensam bild av era utbildningsbehov och utgör underlag för att prioritera utbildningsinsatserna.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9</xdr:row>
          <xdr:rowOff>9525</xdr:rowOff>
        </xdr:from>
        <xdr:to>
          <xdr:col>5</xdr:col>
          <xdr:colOff>857250</xdr:colOff>
          <xdr:row>9</xdr:row>
          <xdr:rowOff>190500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22</xdr:row>
          <xdr:rowOff>0</xdr:rowOff>
        </xdr:from>
        <xdr:to>
          <xdr:col>5</xdr:col>
          <xdr:colOff>857250</xdr:colOff>
          <xdr:row>22</xdr:row>
          <xdr:rowOff>180975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6</xdr:row>
          <xdr:rowOff>9525</xdr:rowOff>
        </xdr:from>
        <xdr:to>
          <xdr:col>5</xdr:col>
          <xdr:colOff>847725</xdr:colOff>
          <xdr:row>6</xdr:row>
          <xdr:rowOff>190500</xdr:rowOff>
        </xdr:to>
        <xdr:sp macro="" textlink="">
          <xdr:nvSpPr>
            <xdr:cNvPr id="5131" name="Drop Dow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19</xdr:row>
          <xdr:rowOff>38100</xdr:rowOff>
        </xdr:from>
        <xdr:to>
          <xdr:col>5</xdr:col>
          <xdr:colOff>857250</xdr:colOff>
          <xdr:row>19</xdr:row>
          <xdr:rowOff>219075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20</xdr:row>
          <xdr:rowOff>28575</xdr:rowOff>
        </xdr:from>
        <xdr:to>
          <xdr:col>5</xdr:col>
          <xdr:colOff>857250</xdr:colOff>
          <xdr:row>20</xdr:row>
          <xdr:rowOff>209550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11</xdr:row>
          <xdr:rowOff>9525</xdr:rowOff>
        </xdr:from>
        <xdr:to>
          <xdr:col>5</xdr:col>
          <xdr:colOff>857250</xdr:colOff>
          <xdr:row>11</xdr:row>
          <xdr:rowOff>190500</xdr:rowOff>
        </xdr:to>
        <xdr:sp macro="" textlink="">
          <xdr:nvSpPr>
            <xdr:cNvPr id="5137" name="Drop Dow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24</xdr:row>
          <xdr:rowOff>19050</xdr:rowOff>
        </xdr:from>
        <xdr:to>
          <xdr:col>5</xdr:col>
          <xdr:colOff>857250</xdr:colOff>
          <xdr:row>24</xdr:row>
          <xdr:rowOff>200025</xdr:rowOff>
        </xdr:to>
        <xdr:sp macro="" textlink="">
          <xdr:nvSpPr>
            <xdr:cNvPr id="5139" name="Drop Dow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23</xdr:row>
          <xdr:rowOff>9525</xdr:rowOff>
        </xdr:from>
        <xdr:to>
          <xdr:col>5</xdr:col>
          <xdr:colOff>857250</xdr:colOff>
          <xdr:row>23</xdr:row>
          <xdr:rowOff>190500</xdr:rowOff>
        </xdr:to>
        <xdr:sp macro="" textlink="">
          <xdr:nvSpPr>
            <xdr:cNvPr id="5141" name="Drop Dow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25</xdr:row>
          <xdr:rowOff>28575</xdr:rowOff>
        </xdr:from>
        <xdr:to>
          <xdr:col>5</xdr:col>
          <xdr:colOff>857250</xdr:colOff>
          <xdr:row>25</xdr:row>
          <xdr:rowOff>209550</xdr:rowOff>
        </xdr:to>
        <xdr:sp macro="" textlink="">
          <xdr:nvSpPr>
            <xdr:cNvPr id="5145" name="Drop Dow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12</xdr:row>
          <xdr:rowOff>19050</xdr:rowOff>
        </xdr:from>
        <xdr:to>
          <xdr:col>5</xdr:col>
          <xdr:colOff>857250</xdr:colOff>
          <xdr:row>12</xdr:row>
          <xdr:rowOff>200025</xdr:rowOff>
        </xdr:to>
        <xdr:sp macro="" textlink="">
          <xdr:nvSpPr>
            <xdr:cNvPr id="5146" name="Drop Dow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21</xdr:row>
          <xdr:rowOff>19050</xdr:rowOff>
        </xdr:from>
        <xdr:to>
          <xdr:col>5</xdr:col>
          <xdr:colOff>857250</xdr:colOff>
          <xdr:row>21</xdr:row>
          <xdr:rowOff>200025</xdr:rowOff>
        </xdr:to>
        <xdr:sp macro="" textlink="">
          <xdr:nvSpPr>
            <xdr:cNvPr id="5148" name="Drop Dow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14</xdr:row>
          <xdr:rowOff>0</xdr:rowOff>
        </xdr:from>
        <xdr:to>
          <xdr:col>5</xdr:col>
          <xdr:colOff>857250</xdr:colOff>
          <xdr:row>14</xdr:row>
          <xdr:rowOff>180975</xdr:rowOff>
        </xdr:to>
        <xdr:sp macro="" textlink="">
          <xdr:nvSpPr>
            <xdr:cNvPr id="5150" name="Drop Dow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17</xdr:row>
          <xdr:rowOff>0</xdr:rowOff>
        </xdr:from>
        <xdr:to>
          <xdr:col>5</xdr:col>
          <xdr:colOff>857250</xdr:colOff>
          <xdr:row>17</xdr:row>
          <xdr:rowOff>180975</xdr:rowOff>
        </xdr:to>
        <xdr:sp macro="" textlink="">
          <xdr:nvSpPr>
            <xdr:cNvPr id="5151" name="Drop Dow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180975</xdr:colOff>
          <xdr:row>18</xdr:row>
          <xdr:rowOff>19050</xdr:rowOff>
        </xdr:from>
        <xdr:to>
          <xdr:col>5</xdr:col>
          <xdr:colOff>866775</xdr:colOff>
          <xdr:row>18</xdr:row>
          <xdr:rowOff>200025</xdr:rowOff>
        </xdr:to>
        <xdr:sp macro="" textlink="">
          <xdr:nvSpPr>
            <xdr:cNvPr id="5152" name="Drop Down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9</xdr:row>
          <xdr:rowOff>390525</xdr:rowOff>
        </xdr:from>
        <xdr:to>
          <xdr:col>5</xdr:col>
          <xdr:colOff>857250</xdr:colOff>
          <xdr:row>10</xdr:row>
          <xdr:rowOff>171450</xdr:rowOff>
        </xdr:to>
        <xdr:sp macro="" textlink="">
          <xdr:nvSpPr>
            <xdr:cNvPr id="5154" name="Drop Down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16</xdr:row>
          <xdr:rowOff>9525</xdr:rowOff>
        </xdr:from>
        <xdr:to>
          <xdr:col>5</xdr:col>
          <xdr:colOff>857250</xdr:colOff>
          <xdr:row>16</xdr:row>
          <xdr:rowOff>190500</xdr:rowOff>
        </xdr:to>
        <xdr:sp macro="" textlink="">
          <xdr:nvSpPr>
            <xdr:cNvPr id="5158" name="Drop Down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8</xdr:row>
          <xdr:rowOff>19050</xdr:rowOff>
        </xdr:from>
        <xdr:to>
          <xdr:col>5</xdr:col>
          <xdr:colOff>857250</xdr:colOff>
          <xdr:row>8</xdr:row>
          <xdr:rowOff>200025</xdr:rowOff>
        </xdr:to>
        <xdr:sp macro="" textlink="">
          <xdr:nvSpPr>
            <xdr:cNvPr id="5160" name="Drop Down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13</xdr:row>
          <xdr:rowOff>9525</xdr:rowOff>
        </xdr:from>
        <xdr:to>
          <xdr:col>5</xdr:col>
          <xdr:colOff>857250</xdr:colOff>
          <xdr:row>13</xdr:row>
          <xdr:rowOff>190500</xdr:rowOff>
        </xdr:to>
        <xdr:sp macro="" textlink="">
          <xdr:nvSpPr>
            <xdr:cNvPr id="5162" name="Drop Down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7</xdr:row>
          <xdr:rowOff>38100</xdr:rowOff>
        </xdr:from>
        <xdr:to>
          <xdr:col>5</xdr:col>
          <xdr:colOff>857250</xdr:colOff>
          <xdr:row>7</xdr:row>
          <xdr:rowOff>219075</xdr:rowOff>
        </xdr:to>
        <xdr:sp macro="" textlink="">
          <xdr:nvSpPr>
            <xdr:cNvPr id="5164" name="Drop Dow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15</xdr:row>
          <xdr:rowOff>9525</xdr:rowOff>
        </xdr:from>
        <xdr:to>
          <xdr:col>5</xdr:col>
          <xdr:colOff>857250</xdr:colOff>
          <xdr:row>15</xdr:row>
          <xdr:rowOff>190500</xdr:rowOff>
        </xdr:to>
        <xdr:sp macro="" textlink="">
          <xdr:nvSpPr>
            <xdr:cNvPr id="5166" name="Drop Down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3</xdr:row>
          <xdr:rowOff>390525</xdr:rowOff>
        </xdr:from>
        <xdr:to>
          <xdr:col>5</xdr:col>
          <xdr:colOff>847725</xdr:colOff>
          <xdr:row>4</xdr:row>
          <xdr:rowOff>171450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4</xdr:row>
          <xdr:rowOff>381000</xdr:rowOff>
        </xdr:from>
        <xdr:to>
          <xdr:col>5</xdr:col>
          <xdr:colOff>857250</xdr:colOff>
          <xdr:row>5</xdr:row>
          <xdr:rowOff>161925</xdr:rowOff>
        </xdr:to>
        <xdr:sp macro="" textlink="">
          <xdr:nvSpPr>
            <xdr:cNvPr id="5143" name="Drop Dow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2</xdr:row>
          <xdr:rowOff>0</xdr:rowOff>
        </xdr:from>
        <xdr:to>
          <xdr:col>5</xdr:col>
          <xdr:colOff>847725</xdr:colOff>
          <xdr:row>2</xdr:row>
          <xdr:rowOff>180975</xdr:rowOff>
        </xdr:to>
        <xdr:sp macro="" textlink="">
          <xdr:nvSpPr>
            <xdr:cNvPr id="5138" name="Drop Dow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3</xdr:row>
          <xdr:rowOff>28575</xdr:rowOff>
        </xdr:from>
        <xdr:to>
          <xdr:col>5</xdr:col>
          <xdr:colOff>847725</xdr:colOff>
          <xdr:row>3</xdr:row>
          <xdr:rowOff>209550</xdr:rowOff>
        </xdr:to>
        <xdr:sp macro="" textlink="">
          <xdr:nvSpPr>
            <xdr:cNvPr id="5167" name="Drop Down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26</xdr:row>
          <xdr:rowOff>19050</xdr:rowOff>
        </xdr:from>
        <xdr:to>
          <xdr:col>5</xdr:col>
          <xdr:colOff>857250</xdr:colOff>
          <xdr:row>26</xdr:row>
          <xdr:rowOff>200025</xdr:rowOff>
        </xdr:to>
        <xdr:sp macro="" textlink="">
          <xdr:nvSpPr>
            <xdr:cNvPr id="5168" name="Drop Down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27</xdr:row>
          <xdr:rowOff>19050</xdr:rowOff>
        </xdr:from>
        <xdr:to>
          <xdr:col>5</xdr:col>
          <xdr:colOff>857250</xdr:colOff>
          <xdr:row>27</xdr:row>
          <xdr:rowOff>200025</xdr:rowOff>
        </xdr:to>
        <xdr:sp macro="" textlink="">
          <xdr:nvSpPr>
            <xdr:cNvPr id="5169" name="Drop Down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16</xdr:col>
      <xdr:colOff>447675</xdr:colOff>
      <xdr:row>43</xdr:row>
      <xdr:rowOff>57150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47624</xdr:colOff>
      <xdr:row>43</xdr:row>
      <xdr:rowOff>104775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408420</xdr:colOff>
      <xdr:row>6</xdr:row>
      <xdr:rowOff>21454</xdr:rowOff>
    </xdr:from>
    <xdr:to>
      <xdr:col>17</xdr:col>
      <xdr:colOff>179916</xdr:colOff>
      <xdr:row>8</xdr:row>
      <xdr:rowOff>10583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388253" y="1217371"/>
          <a:ext cx="2226830" cy="3701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Handelns nya spelplan</a:t>
          </a:r>
          <a:r>
            <a:rPr lang="sv-SE" sz="1600"/>
            <a:t> </a:t>
          </a:r>
        </a:p>
      </xdr:txBody>
    </xdr:sp>
    <xdr:clientData/>
  </xdr:twoCellAnchor>
  <xdr:twoCellAnchor>
    <xdr:from>
      <xdr:col>1</xdr:col>
      <xdr:colOff>32135</xdr:colOff>
      <xdr:row>38</xdr:row>
      <xdr:rowOff>180205</xdr:rowOff>
    </xdr:from>
    <xdr:to>
      <xdr:col>6</xdr:col>
      <xdr:colOff>296334</xdr:colOff>
      <xdr:row>41</xdr:row>
      <xdr:rowOff>10583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45968" y="7472122"/>
          <a:ext cx="3333366" cy="4018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Kommunikation och marknadsföring</a:t>
          </a:r>
        </a:p>
      </xdr:txBody>
    </xdr:sp>
    <xdr:clientData/>
  </xdr:twoCellAnchor>
  <xdr:twoCellAnchor>
    <xdr:from>
      <xdr:col>14</xdr:col>
      <xdr:colOff>84668</xdr:colOff>
      <xdr:row>27</xdr:row>
      <xdr:rowOff>126134</xdr:rowOff>
    </xdr:from>
    <xdr:to>
      <xdr:col>18</xdr:col>
      <xdr:colOff>571502</xdr:colOff>
      <xdr:row>30</xdr:row>
      <xdr:rowOff>0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78335" y="5322551"/>
          <a:ext cx="2942167" cy="445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Affärsutveckling</a:t>
          </a:r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</a:t>
          </a:r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strategi</a:t>
          </a:r>
          <a:r>
            <a:rPr lang="sv-SE"/>
            <a:t> </a:t>
          </a:r>
          <a:endParaRPr lang="sv-SE" sz="1100"/>
        </a:p>
      </xdr:txBody>
    </xdr:sp>
    <xdr:clientData/>
  </xdr:twoCellAnchor>
  <xdr:twoCellAnchor>
    <xdr:from>
      <xdr:col>0</xdr:col>
      <xdr:colOff>455083</xdr:colOff>
      <xdr:row>16</xdr:row>
      <xdr:rowOff>76200</xdr:rowOff>
    </xdr:from>
    <xdr:to>
      <xdr:col>4</xdr:col>
      <xdr:colOff>35425</xdr:colOff>
      <xdr:row>18</xdr:row>
      <xdr:rowOff>52916</xdr:rowOff>
    </xdr:to>
    <xdr:sp macro="" textlink="">
      <xdr:nvSpPr>
        <xdr:cNvPr id="11" name="textruta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55083" y="3177117"/>
          <a:ext cx="2035675" cy="3577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digitala kunden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0.76398</cdr:x>
      <cdr:y>0.63772</cdr:y>
    </cdr:from>
    <cdr:to>
      <cdr:x>0.98561</cdr:x>
      <cdr:y>0.72313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C66E390-88F7-4948-A170-73E7C9AFEC11}"/>
            </a:ext>
          </a:extLst>
        </cdr:cNvPr>
        <cdr:cNvSpPr txBox="1"/>
      </cdr:nvSpPr>
      <cdr:spPr>
        <a:xfrm xmlns:a="http://schemas.openxmlformats.org/drawingml/2006/main">
          <a:off x="7700963" y="3879273"/>
          <a:ext cx="2234046" cy="51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0.78577</cdr:y>
    </cdr:from>
    <cdr:to>
      <cdr:x>0.26888</cdr:x>
      <cdr:y>0.9153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0343B80A-7E0F-4137-A3CC-F10C7C3678D8}"/>
            </a:ext>
          </a:extLst>
        </cdr:cNvPr>
        <cdr:cNvSpPr txBox="1"/>
      </cdr:nvSpPr>
      <cdr:spPr>
        <a:xfrm xmlns:a="http://schemas.openxmlformats.org/drawingml/2006/main">
          <a:off x="0" y="4779818"/>
          <a:ext cx="2710296" cy="78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0.16266</cdr:x>
      <cdr:y>0.62349</cdr:y>
    </cdr:from>
    <cdr:to>
      <cdr:x>0.37827</cdr:x>
      <cdr:y>0.79288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400629DE-1805-4C48-BBE5-EC9A918B79FA}"/>
            </a:ext>
          </a:extLst>
        </cdr:cNvPr>
        <cdr:cNvSpPr txBox="1"/>
      </cdr:nvSpPr>
      <cdr:spPr>
        <a:xfrm xmlns:a="http://schemas.openxmlformats.org/drawingml/2006/main">
          <a:off x="1639601" y="3792681"/>
          <a:ext cx="2173431" cy="103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0.1575</cdr:x>
      <cdr:y>0.6548</cdr:y>
    </cdr:from>
    <cdr:to>
      <cdr:x>0.31986</cdr:x>
      <cdr:y>0.75445</cdr:y>
    </cdr:to>
    <cdr:sp macro="" textlink="">
      <cdr:nvSpPr>
        <cdr:cNvPr id="5" name="textruta 4">
          <a:extLst xmlns:a="http://schemas.openxmlformats.org/drawingml/2006/main">
            <a:ext uri="{FF2B5EF4-FFF2-40B4-BE49-F238E27FC236}">
              <a16:creationId xmlns:a16="http://schemas.microsoft.com/office/drawing/2014/main" id="{C854ABAB-4A45-4A50-951C-8F690DDE2E43}"/>
            </a:ext>
          </a:extLst>
        </cdr:cNvPr>
        <cdr:cNvSpPr txBox="1"/>
      </cdr:nvSpPr>
      <cdr:spPr>
        <a:xfrm xmlns:a="http://schemas.openxmlformats.org/drawingml/2006/main">
          <a:off x="1587646" y="3983181"/>
          <a:ext cx="1636568" cy="606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0.76398</cdr:x>
      <cdr:y>0.63772</cdr:y>
    </cdr:from>
    <cdr:to>
      <cdr:x>0.98561</cdr:x>
      <cdr:y>0.72313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C66E390-88F7-4948-A170-73E7C9AFEC11}"/>
            </a:ext>
          </a:extLst>
        </cdr:cNvPr>
        <cdr:cNvSpPr txBox="1"/>
      </cdr:nvSpPr>
      <cdr:spPr>
        <a:xfrm xmlns:a="http://schemas.openxmlformats.org/drawingml/2006/main">
          <a:off x="7700963" y="3879273"/>
          <a:ext cx="2234046" cy="51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0.78577</cdr:y>
    </cdr:from>
    <cdr:to>
      <cdr:x>0.26888</cdr:x>
      <cdr:y>0.9153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0343B80A-7E0F-4137-A3CC-F10C7C3678D8}"/>
            </a:ext>
          </a:extLst>
        </cdr:cNvPr>
        <cdr:cNvSpPr txBox="1"/>
      </cdr:nvSpPr>
      <cdr:spPr>
        <a:xfrm xmlns:a="http://schemas.openxmlformats.org/drawingml/2006/main">
          <a:off x="0" y="4779818"/>
          <a:ext cx="2710296" cy="78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0.16266</cdr:x>
      <cdr:y>0.62349</cdr:y>
    </cdr:from>
    <cdr:to>
      <cdr:x>0.37827</cdr:x>
      <cdr:y>0.79288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400629DE-1805-4C48-BBE5-EC9A918B79FA}"/>
            </a:ext>
          </a:extLst>
        </cdr:cNvPr>
        <cdr:cNvSpPr txBox="1"/>
      </cdr:nvSpPr>
      <cdr:spPr>
        <a:xfrm xmlns:a="http://schemas.openxmlformats.org/drawingml/2006/main">
          <a:off x="1639601" y="3792681"/>
          <a:ext cx="2173431" cy="103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0.1575</cdr:x>
      <cdr:y>0.6548</cdr:y>
    </cdr:from>
    <cdr:to>
      <cdr:x>0.31986</cdr:x>
      <cdr:y>0.75445</cdr:y>
    </cdr:to>
    <cdr:sp macro="" textlink="">
      <cdr:nvSpPr>
        <cdr:cNvPr id="5" name="textruta 4">
          <a:extLst xmlns:a="http://schemas.openxmlformats.org/drawingml/2006/main">
            <a:ext uri="{FF2B5EF4-FFF2-40B4-BE49-F238E27FC236}">
              <a16:creationId xmlns:a16="http://schemas.microsoft.com/office/drawing/2014/main" id="{C854ABAB-4A45-4A50-951C-8F690DDE2E43}"/>
            </a:ext>
          </a:extLst>
        </cdr:cNvPr>
        <cdr:cNvSpPr txBox="1"/>
      </cdr:nvSpPr>
      <cdr:spPr>
        <a:xfrm xmlns:a="http://schemas.openxmlformats.org/drawingml/2006/main">
          <a:off x="1587646" y="3983181"/>
          <a:ext cx="1636568" cy="606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5276850</xdr:colOff>
      <xdr:row>4</xdr:row>
      <xdr:rowOff>142875</xdr:rowOff>
    </xdr:from>
    <xdr:to>
      <xdr:col>7</xdr:col>
      <xdr:colOff>152400</xdr:colOff>
      <xdr:row>5</xdr:row>
      <xdr:rowOff>504825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410200" y="790575"/>
          <a:ext cx="2209800" cy="1095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447675</xdr:colOff>
      <xdr:row>7</xdr:row>
      <xdr:rowOff>9525</xdr:rowOff>
    </xdr:from>
    <xdr:to>
      <xdr:col>6</xdr:col>
      <xdr:colOff>354409</xdr:colOff>
      <xdr:row>10</xdr:row>
      <xdr:rowOff>128175</xdr:rowOff>
    </xdr:to>
    <xdr:grpSp>
      <xdr:nvGrpSpPr>
        <xdr:cNvPr id="9" name="Grupp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6134100" y="2343150"/>
          <a:ext cx="1440259" cy="756825"/>
          <a:chOff x="0" y="1200883"/>
          <a:chExt cx="1438794" cy="756092"/>
        </a:xfrm>
      </xdr:grpSpPr>
      <xdr:sp macro="" textlink="">
        <xdr:nvSpPr>
          <xdr:cNvPr id="6" name="textruta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259" y="1200883"/>
            <a:ext cx="1438535" cy="251267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v-SE" sz="1200" b="1"/>
              <a:t>Stort behov</a:t>
            </a:r>
          </a:p>
        </xdr:txBody>
      </xdr:sp>
      <xdr:sp macro="" textlink="">
        <xdr:nvSpPr>
          <xdr:cNvPr id="7" name="textru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0" y="1447800"/>
            <a:ext cx="1438535" cy="25200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v-SE" sz="1200" b="1"/>
              <a:t>Ganska stort behov</a:t>
            </a:r>
          </a:p>
        </xdr:txBody>
      </xdr:sp>
      <xdr:sp macro="" textlink="">
        <xdr:nvSpPr>
          <xdr:cNvPr id="8" name="textruta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>
          <a:xfrm>
            <a:off x="0" y="1704975"/>
            <a:ext cx="1438535" cy="252000"/>
          </a:xfrm>
          <a:prstGeom prst="rect">
            <a:avLst/>
          </a:prstGeom>
          <a:solidFill>
            <a:srgbClr val="00B05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v-SE" sz="1200" b="1"/>
              <a:t>Mindre</a:t>
            </a:r>
            <a:r>
              <a:rPr lang="sv-SE" sz="1200" b="1" baseline="0"/>
              <a:t> </a:t>
            </a:r>
            <a:r>
              <a:rPr lang="sv-SE" sz="1200" b="1"/>
              <a:t>behov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2A63F-AF42-4611-A51B-69B807F01406}">
  <sheetPr>
    <pageSetUpPr fitToPage="1"/>
  </sheetPr>
  <dimension ref="A1:A16"/>
  <sheetViews>
    <sheetView tabSelected="1" zoomScaleNormal="100" workbookViewId="0">
      <selection activeCell="B14" sqref="B14"/>
    </sheetView>
  </sheetViews>
  <sheetFormatPr defaultRowHeight="15" x14ac:dyDescent="0.25"/>
  <cols>
    <col min="1" max="1" width="104.5703125" customWidth="1"/>
  </cols>
  <sheetData>
    <row r="1" spans="1:1" ht="21" x14ac:dyDescent="0.35">
      <c r="A1" s="59" t="s">
        <v>114</v>
      </c>
    </row>
    <row r="2" spans="1:1" ht="15" customHeight="1" x14ac:dyDescent="0.25">
      <c r="A2" s="63"/>
    </row>
    <row r="3" spans="1:1" s="75" customFormat="1" ht="15" customHeight="1" x14ac:dyDescent="0.25">
      <c r="A3" s="74"/>
    </row>
    <row r="4" spans="1:1" s="5" customFormat="1" ht="15" customHeight="1" x14ac:dyDescent="0.25">
      <c r="A4" s="66"/>
    </row>
    <row r="5" spans="1:1" s="5" customFormat="1" ht="15" customHeight="1" x14ac:dyDescent="0.25">
      <c r="A5" s="65"/>
    </row>
    <row r="6" spans="1:1" ht="15" customHeight="1" x14ac:dyDescent="0.25">
      <c r="A6" s="63"/>
    </row>
    <row r="7" spans="1:1" ht="15" customHeight="1" x14ac:dyDescent="0.25">
      <c r="A7" s="67"/>
    </row>
    <row r="8" spans="1:1" ht="15" customHeight="1" x14ac:dyDescent="0.25">
      <c r="A8" s="66"/>
    </row>
    <row r="9" spans="1:1" ht="15" customHeight="1" x14ac:dyDescent="0.25">
      <c r="A9" s="66"/>
    </row>
    <row r="10" spans="1:1" ht="15" customHeight="1" x14ac:dyDescent="0.25">
      <c r="A10" s="66"/>
    </row>
    <row r="11" spans="1:1" ht="15" customHeight="1" x14ac:dyDescent="0.25">
      <c r="A11" s="67"/>
    </row>
    <row r="12" spans="1:1" ht="15" customHeight="1" x14ac:dyDescent="0.25">
      <c r="A12" s="68"/>
    </row>
    <row r="13" spans="1:1" ht="15" customHeight="1" x14ac:dyDescent="0.25">
      <c r="A13" s="66"/>
    </row>
    <row r="14" spans="1:1" ht="15" customHeight="1" x14ac:dyDescent="0.25">
      <c r="A14" s="68"/>
    </row>
    <row r="15" spans="1:1" ht="15" customHeight="1" x14ac:dyDescent="0.25">
      <c r="A15" s="64"/>
    </row>
    <row r="16" spans="1:1" ht="15" customHeight="1" x14ac:dyDescent="0.25">
      <c r="A16" s="65"/>
    </row>
  </sheetData>
  <sheetProtection algorithmName="SHA-512" hashValue="EePMqq82gShznuTh2RhzDddBfUkGoXwH1St0XnkgF4I9hEmF7jE1ONfYcM//vcl9F3t5vB3y4l0yPbvBGxHdCA==" saltValue="97g+U4eTpts9s4H3YdCqTg==" spinCount="100000" sheet="1" objects="1" scenarios="1" selectLockedCells="1" selectUnlockedCells="1"/>
  <pageMargins left="0.7" right="0.7" top="0.75" bottom="0.75" header="0.3" footer="0.3"/>
  <pageSetup paperSize="9" scale="90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7512-D3C0-43D7-B549-B2E5DEBFE627}">
  <sheetPr codeName="Blad1">
    <pageSetUpPr fitToPage="1"/>
  </sheetPr>
  <dimension ref="A1:B20"/>
  <sheetViews>
    <sheetView workbookViewId="0">
      <selection activeCell="A14" sqref="A14"/>
    </sheetView>
  </sheetViews>
  <sheetFormatPr defaultRowHeight="15" x14ac:dyDescent="0.25"/>
  <cols>
    <col min="1" max="1" width="89.42578125" customWidth="1"/>
    <col min="2" max="2" width="7" hidden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/>
      <c r="B2" s="2"/>
    </row>
    <row r="3" spans="1:2" x14ac:dyDescent="0.25">
      <c r="A3" s="1" t="s">
        <v>32</v>
      </c>
      <c r="B3" s="2"/>
    </row>
    <row r="4" spans="1:2" ht="26.25" customHeight="1" x14ac:dyDescent="0.25">
      <c r="A4" s="33"/>
      <c r="B4" s="3" t="s">
        <v>2</v>
      </c>
    </row>
    <row r="5" spans="1:2" x14ac:dyDescent="0.25">
      <c r="A5" s="43"/>
    </row>
    <row r="6" spans="1:2" x14ac:dyDescent="0.25">
      <c r="A6" s="56" t="s">
        <v>3</v>
      </c>
    </row>
    <row r="7" spans="1:2" x14ac:dyDescent="0.25">
      <c r="A7" s="4"/>
    </row>
    <row r="8" spans="1:2" ht="15.75" x14ac:dyDescent="0.25">
      <c r="A8" s="54" t="s">
        <v>4</v>
      </c>
    </row>
    <row r="9" spans="1:2" ht="72" customHeight="1" x14ac:dyDescent="0.25">
      <c r="A9" s="72"/>
    </row>
    <row r="10" spans="1:2" x14ac:dyDescent="0.25">
      <c r="A10" s="6"/>
    </row>
    <row r="11" spans="1:2" x14ac:dyDescent="0.25">
      <c r="A11" s="55" t="s">
        <v>5</v>
      </c>
    </row>
    <row r="12" spans="1:2" x14ac:dyDescent="0.25">
      <c r="A12" s="2"/>
    </row>
    <row r="13" spans="1:2" ht="15.75" x14ac:dyDescent="0.25">
      <c r="A13" s="54" t="s">
        <v>89</v>
      </c>
    </row>
    <row r="14" spans="1:2" ht="63.75" customHeight="1" x14ac:dyDescent="0.25">
      <c r="A14" s="73"/>
    </row>
    <row r="20" ht="105" customHeight="1" x14ac:dyDescent="0.25"/>
  </sheetData>
  <sheetProtection algorithmName="SHA-512" hashValue="qhQHBwi2t7zH2ARnRxAWuBbAWsGib/5jXzo9OtDW2CJJSDnlZHgE9f4GguEgTg+Y1TNoDEnr6Ncob2iC5rrAOw==" saltValue="N+AQDiYqzFTNfGh3PwiIYg==" spinCount="100000" sheet="1" objects="1" scenarios="1" selectLockedCells="1"/>
  <pageMargins left="0.7" right="0.7" top="0.75" bottom="0.75" header="0.3" footer="0.3"/>
  <pageSetup paperSize="9" scale="99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FC8C-F153-4E11-95BB-810C0E2DB174}">
  <sheetPr codeName="Blad2">
    <pageSetUpPr fitToPage="1"/>
  </sheetPr>
  <dimension ref="B1:I31"/>
  <sheetViews>
    <sheetView workbookViewId="0">
      <pane ySplit="1" topLeftCell="A2" activePane="bottomLeft" state="frozen"/>
      <selection pane="bottomLeft" activeCell="D17" sqref="D17"/>
    </sheetView>
  </sheetViews>
  <sheetFormatPr defaultColWidth="9.140625" defaultRowHeight="15" x14ac:dyDescent="0.25"/>
  <cols>
    <col min="1" max="1" width="3.140625" style="28" customWidth="1"/>
    <col min="2" max="2" width="4.5703125" style="32" hidden="1" customWidth="1"/>
    <col min="3" max="3" width="5.85546875" style="32" hidden="1" customWidth="1"/>
    <col min="4" max="4" width="69.7109375" style="26" customWidth="1"/>
    <col min="5" max="5" width="4.5703125" style="28" hidden="1" customWidth="1"/>
    <col min="6" max="6" width="15.140625" style="28" customWidth="1"/>
    <col min="7" max="8" width="9.140625" style="28"/>
    <col min="9" max="9" width="9.140625" style="28" hidden="1" customWidth="1"/>
    <col min="10" max="16384" width="9.140625" style="28"/>
  </cols>
  <sheetData>
    <row r="1" spans="2:9" ht="23.25" customHeight="1" x14ac:dyDescent="0.3">
      <c r="C1" s="32" t="s">
        <v>59</v>
      </c>
      <c r="D1" s="42" t="s">
        <v>11</v>
      </c>
    </row>
    <row r="3" spans="2:9" ht="32.1" customHeight="1" x14ac:dyDescent="0.25">
      <c r="B3" s="41">
        <v>1</v>
      </c>
      <c r="C3" s="40" t="s">
        <v>69</v>
      </c>
      <c r="D3" s="44" t="str">
        <f>'Frågor källa'!B17</f>
        <v>Vi har identifierat de nya kompetensbehov som följer av handelns digitalisering.</v>
      </c>
      <c r="E3" s="25">
        <f t="shared" ref="E3:E28" si="0">B3</f>
        <v>1</v>
      </c>
      <c r="F3" s="29"/>
      <c r="I3" s="28" t="s">
        <v>8</v>
      </c>
    </row>
    <row r="4" spans="2:9" ht="32.1" customHeight="1" x14ac:dyDescent="0.25">
      <c r="B4" s="41">
        <v>1</v>
      </c>
      <c r="C4" s="40" t="s">
        <v>63</v>
      </c>
      <c r="D4" s="44" t="str">
        <f>'Frågor källa'!B9</f>
        <v>Vi utformar vårt kunderbjudande utifrån en förståelse för kundresan.</v>
      </c>
      <c r="E4" s="25">
        <f t="shared" si="0"/>
        <v>1</v>
      </c>
      <c r="F4" s="29"/>
      <c r="I4" s="28" t="s">
        <v>7</v>
      </c>
    </row>
    <row r="5" spans="2:9" ht="32.1" customHeight="1" x14ac:dyDescent="0.25">
      <c r="B5" s="41">
        <v>1</v>
      </c>
      <c r="C5" s="32" t="s">
        <v>62</v>
      </c>
      <c r="D5" s="44" t="str">
        <f>'Frågor källa'!B7</f>
        <v>Vi använder resultat från vår omvärldsbevakning för att utveckla den egna verksamheten.</v>
      </c>
      <c r="E5" s="25">
        <f t="shared" si="0"/>
        <v>1</v>
      </c>
      <c r="F5" s="27"/>
      <c r="I5" s="28" t="s">
        <v>6</v>
      </c>
    </row>
    <row r="6" spans="2:9" ht="32.1" customHeight="1" x14ac:dyDescent="0.25">
      <c r="B6" s="41">
        <v>1</v>
      </c>
      <c r="C6" s="40" t="s">
        <v>79</v>
      </c>
      <c r="D6" s="44" t="str">
        <f>'Frågor källa'!B30</f>
        <v>Vi följer löpande upp vår lönsamhet genom att använda ett antal nyckeltal (KPI).</v>
      </c>
      <c r="E6" s="25">
        <f t="shared" si="0"/>
        <v>1</v>
      </c>
      <c r="F6" s="29"/>
    </row>
    <row r="7" spans="2:9" ht="32.1" customHeight="1" x14ac:dyDescent="0.25">
      <c r="B7" s="41">
        <v>1</v>
      </c>
      <c r="C7" s="40" t="s">
        <v>66</v>
      </c>
      <c r="D7" s="44" t="str">
        <f>'Frågor källa'!B13</f>
        <v>Vi beaktar utvecklingen i handelns digitala landskap när vi utformar vår affärsstrategi.</v>
      </c>
      <c r="E7" s="25">
        <f t="shared" si="0"/>
        <v>1</v>
      </c>
      <c r="F7" s="27"/>
    </row>
    <row r="8" spans="2:9" ht="32.1" customHeight="1" x14ac:dyDescent="0.25">
      <c r="B8" s="41">
        <v>1</v>
      </c>
      <c r="C8" s="40" t="s">
        <v>77</v>
      </c>
      <c r="D8" s="44" t="str">
        <f>'Frågor källa'!B27</f>
        <v>Vi anpassar vårt sätt att möta kund utifrån en förståelse för deras förväntningar på service och bemötande.</v>
      </c>
      <c r="E8" s="25">
        <f t="shared" si="0"/>
        <v>1</v>
      </c>
      <c r="F8" s="29"/>
    </row>
    <row r="9" spans="2:9" ht="32.1" customHeight="1" x14ac:dyDescent="0.25">
      <c r="B9" s="41">
        <v>1</v>
      </c>
      <c r="C9" s="40" t="s">
        <v>65</v>
      </c>
      <c r="D9" s="44" t="str">
        <f>'Frågor källa'!B11</f>
        <v>Vi följer upp kundernas köpupplevelse för att bättre kunna förstå deras kundresor.</v>
      </c>
      <c r="E9" s="25">
        <f t="shared" si="0"/>
        <v>1</v>
      </c>
      <c r="F9" s="29"/>
    </row>
    <row r="10" spans="2:9" ht="32.1" customHeight="1" x14ac:dyDescent="0.25">
      <c r="B10" s="41">
        <v>1</v>
      </c>
      <c r="C10" s="32" t="s">
        <v>60</v>
      </c>
      <c r="D10" s="44" t="str">
        <f>'Frågor källa'!B5</f>
        <v>Vi använder löpande omvärldsanalys som ett verktyg för att bevaka hur våra kunder och branschen utvecklas.</v>
      </c>
      <c r="E10" s="25">
        <f t="shared" si="0"/>
        <v>1</v>
      </c>
      <c r="F10" s="27"/>
    </row>
    <row r="11" spans="2:9" ht="32.1" customHeight="1" x14ac:dyDescent="0.25">
      <c r="B11" s="41">
        <v>1</v>
      </c>
      <c r="C11" s="40">
        <v>6</v>
      </c>
      <c r="D11" s="44" t="str">
        <f>'Frågor källa'!B21</f>
        <v>Handelns digitalisering har medfört att våra kunder snabbare kommer över de produkter de efterfrågar.</v>
      </c>
      <c r="E11" s="25">
        <f t="shared" si="0"/>
        <v>1</v>
      </c>
      <c r="F11" s="29"/>
    </row>
    <row r="12" spans="2:9" ht="32.1" customHeight="1" x14ac:dyDescent="0.25">
      <c r="B12" s="41">
        <v>1</v>
      </c>
      <c r="C12" s="40" t="s">
        <v>70</v>
      </c>
      <c r="D12" s="44" t="str">
        <f>'Frågor källa'!B18</f>
        <v>Vi arbetar för att det ska finnas ett gemensamt ansvar och ägarskap för verksamhetens resultat.</v>
      </c>
      <c r="E12" s="25">
        <f t="shared" si="0"/>
        <v>1</v>
      </c>
      <c r="F12" s="29"/>
    </row>
    <row r="13" spans="2:9" ht="32.1" customHeight="1" x14ac:dyDescent="0.25">
      <c r="B13" s="41">
        <v>1</v>
      </c>
      <c r="C13" s="40" t="s">
        <v>87</v>
      </c>
      <c r="D13" s="30" t="str">
        <f>'Frågor källa'!B33</f>
        <v>Vi diskuterar ofta styrkor och svagheter i den egna digitala marknadsföringen</v>
      </c>
      <c r="E13" s="25">
        <f t="shared" si="0"/>
        <v>1</v>
      </c>
      <c r="F13" s="27"/>
    </row>
    <row r="14" spans="2:9" ht="32.1" customHeight="1" x14ac:dyDescent="0.25">
      <c r="B14" s="41">
        <v>1</v>
      </c>
      <c r="C14" s="40" t="s">
        <v>76</v>
      </c>
      <c r="D14" s="44" t="str">
        <f>'Frågor källa'!B26</f>
        <v>Vi följer upp hur kunderna uppfattar de fysiska och digitala kontakter de har med vårt företag.</v>
      </c>
      <c r="E14" s="25">
        <f t="shared" si="0"/>
        <v>1</v>
      </c>
      <c r="F14" s="29"/>
    </row>
    <row r="15" spans="2:9" ht="32.1" customHeight="1" x14ac:dyDescent="0.25">
      <c r="B15" s="41">
        <v>1</v>
      </c>
      <c r="C15" s="40" t="s">
        <v>86</v>
      </c>
      <c r="D15" s="31" t="str">
        <f>'Frågor källa'!B39</f>
        <v>På arbetsplatsen skapar vi innehåll och modererar frågor, svar och inlägg i sociala medier.</v>
      </c>
      <c r="E15" s="25">
        <f t="shared" si="0"/>
        <v>1</v>
      </c>
      <c r="F15" s="27"/>
    </row>
    <row r="16" spans="2:9" ht="32.1" customHeight="1" x14ac:dyDescent="0.25">
      <c r="B16" s="41">
        <v>1</v>
      </c>
      <c r="C16" s="40" t="s">
        <v>75</v>
      </c>
      <c r="D16" s="44" t="str">
        <f>'Frågor källa'!B25</f>
        <v>Handelns digitalisering har bidragit till att vi möter våra kunder via fler fysiska och digitala kanaler.</v>
      </c>
      <c r="E16" s="25">
        <f t="shared" si="0"/>
        <v>1</v>
      </c>
      <c r="F16" s="29"/>
    </row>
    <row r="17" spans="2:6" ht="32.1" customHeight="1" x14ac:dyDescent="0.25">
      <c r="B17" s="41">
        <v>1</v>
      </c>
      <c r="C17" s="40" t="s">
        <v>64</v>
      </c>
      <c r="D17" s="44" t="str">
        <f>'Frågor källa'!B10</f>
        <v>Vårt kunderbjudande är anpassat utifrån de fysiska och digitala kanaler som står tillbuds för att bemöta kunderna.</v>
      </c>
      <c r="E17" s="25">
        <f t="shared" si="0"/>
        <v>1</v>
      </c>
      <c r="F17" s="29"/>
    </row>
    <row r="18" spans="2:6" ht="32.1" customHeight="1" x14ac:dyDescent="0.25">
      <c r="B18" s="41">
        <v>1</v>
      </c>
      <c r="C18" s="40">
        <v>6</v>
      </c>
      <c r="D18" s="44" t="str">
        <f>'Frågor källa'!B22</f>
        <v>Vi har organiserat våra varuflöden så att de passar både fysiska och digitala försäljningskanaler.</v>
      </c>
      <c r="E18" s="25">
        <f t="shared" si="0"/>
        <v>1</v>
      </c>
    </row>
    <row r="19" spans="2:6" ht="32.1" customHeight="1" x14ac:dyDescent="0.25">
      <c r="B19" s="41">
        <v>1</v>
      </c>
      <c r="C19" s="40">
        <v>6</v>
      </c>
      <c r="D19" s="44" t="str">
        <f>'Frågor källa'!B23</f>
        <v>Vi erbjuder våra kunder flera olika leveransmöjligheter.</v>
      </c>
      <c r="E19" s="25">
        <f t="shared" si="0"/>
        <v>1</v>
      </c>
      <c r="F19" s="29"/>
    </row>
    <row r="20" spans="2:6" ht="32.1" customHeight="1" x14ac:dyDescent="0.25">
      <c r="B20" s="41">
        <v>1</v>
      </c>
      <c r="C20" s="40" t="s">
        <v>67</v>
      </c>
      <c r="D20" s="44" t="str">
        <f>'Frågor källa'!B14</f>
        <v>Vi har identifierat de möjligheter och utmaningar som är förknippande med fysiska och digitala kanaler.</v>
      </c>
      <c r="E20" s="25">
        <f t="shared" si="0"/>
        <v>1</v>
      </c>
      <c r="F20" s="27"/>
    </row>
    <row r="21" spans="2:6" ht="32.1" customHeight="1" x14ac:dyDescent="0.25">
      <c r="B21" s="41">
        <v>1</v>
      </c>
      <c r="C21" s="40" t="s">
        <v>68</v>
      </c>
      <c r="D21" s="44" t="str">
        <f>'Frågor källa'!B15</f>
        <v>Vi identifierar löpande styrkor och svagheter i den nuvarande verksamheten.</v>
      </c>
      <c r="E21" s="25">
        <f t="shared" si="0"/>
        <v>1</v>
      </c>
      <c r="F21" s="27"/>
    </row>
    <row r="22" spans="2:6" ht="32.1" customHeight="1" x14ac:dyDescent="0.25">
      <c r="B22" s="41">
        <v>1</v>
      </c>
      <c r="C22" s="40" t="s">
        <v>82</v>
      </c>
      <c r="D22" s="31" t="str">
        <f>'Frågor källa'!B34</f>
        <v>Vi har en uttalad marknadsföringsstrategi som utformats utifrån vår kundkännedom och affärsidé.</v>
      </c>
      <c r="E22" s="25">
        <f t="shared" si="0"/>
        <v>1</v>
      </c>
      <c r="F22" s="27"/>
    </row>
    <row r="23" spans="2:6" ht="32.1" customHeight="1" x14ac:dyDescent="0.25">
      <c r="B23" s="41">
        <v>1</v>
      </c>
      <c r="C23" s="32" t="s">
        <v>61</v>
      </c>
      <c r="D23" s="44" t="str">
        <f>'Frågor källa'!B6</f>
        <v>Vi genomför systematiska sökningar på nyheter, analyser och trender relevanta för vår egen verksamhet.</v>
      </c>
      <c r="E23" s="25">
        <f t="shared" si="0"/>
        <v>1</v>
      </c>
      <c r="F23" s="27"/>
    </row>
    <row r="24" spans="2:6" ht="32.1" customHeight="1" x14ac:dyDescent="0.25">
      <c r="B24" s="41">
        <v>1</v>
      </c>
      <c r="C24" s="40" t="s">
        <v>78</v>
      </c>
      <c r="D24" s="44" t="str">
        <f>'Frågor källa'!B29</f>
        <v>Vi värderar regelbundet de olika nyckeltalens relevans för vår lönsamhet.</v>
      </c>
      <c r="E24" s="25">
        <f t="shared" si="0"/>
        <v>1</v>
      </c>
      <c r="F24" s="29"/>
    </row>
    <row r="25" spans="2:6" s="32" customFormat="1" ht="32.1" customHeight="1" x14ac:dyDescent="0.25">
      <c r="B25" s="41">
        <v>1</v>
      </c>
      <c r="C25" s="40" t="s">
        <v>71</v>
      </c>
      <c r="D25" s="44" t="str">
        <f>'Frågor källa'!B19</f>
        <v>Vi utvecklar kontinuerligt vår organisation och kompetens att kunna möta förändringar på ett medvetet och hållbart sätt.</v>
      </c>
      <c r="E25" s="25">
        <f t="shared" si="0"/>
        <v>1</v>
      </c>
      <c r="F25" s="29"/>
    </row>
    <row r="26" spans="2:6" ht="32.1" customHeight="1" x14ac:dyDescent="0.25">
      <c r="B26" s="41">
        <v>1</v>
      </c>
      <c r="C26" s="40" t="s">
        <v>80</v>
      </c>
      <c r="D26" s="44" t="str">
        <f>'Frågor källa'!B31</f>
        <v>Vi använder kontinuerligt nyckeltal och affärsanalyser för att utveckla verksamheten.</v>
      </c>
      <c r="E26" s="25">
        <f t="shared" si="0"/>
        <v>1</v>
      </c>
      <c r="F26" s="29"/>
    </row>
    <row r="27" spans="2:6" ht="32.1" customHeight="1" x14ac:dyDescent="0.25">
      <c r="B27" s="41">
        <v>1</v>
      </c>
      <c r="C27" s="40" t="s">
        <v>83</v>
      </c>
      <c r="D27" s="44" t="str">
        <f>'Frågor källa'!B35</f>
        <v>Vi följer upp de olika digitala marknadsföringskanalernas betydelse för vår försäljning och vårt resultat.</v>
      </c>
      <c r="E27" s="25">
        <f t="shared" si="0"/>
        <v>1</v>
      </c>
    </row>
    <row r="28" spans="2:6" ht="32.1" customHeight="1" x14ac:dyDescent="0.25">
      <c r="B28" s="41">
        <v>1</v>
      </c>
      <c r="C28" s="32" t="s">
        <v>85</v>
      </c>
      <c r="D28" s="44" t="str">
        <f>'Frågor källa'!B38</f>
        <v>Vår marknadsföring utformas utifrån vår kundkännedom och affärsidé.</v>
      </c>
      <c r="E28" s="25">
        <f t="shared" si="0"/>
        <v>1</v>
      </c>
    </row>
    <row r="31" spans="2:6" ht="15.75" customHeight="1" x14ac:dyDescent="0.25"/>
  </sheetData>
  <sheetProtection algorithmName="SHA-512" hashValue="GUXvOlmwRPkmx4/P94WoPP4dJ8V3HwnSnHih04scaD8lrg3e+//HrhyzUorzZZc3yKsy/oaoK9TxQletrMCqGQ==" saltValue="fFl26TmTqvNEHVxz3mnphQ==" spinCount="100000" sheet="1" objects="1" scenarios="1" selectLockedCells="1" selectUnlockedCells="1"/>
  <conditionalFormatting sqref="B3:B26 E3:E28">
    <cfRule type="colorScale" priority="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B27:B28">
    <cfRule type="colorScale" priority="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Drop Down 5">
              <controlPr defaultSize="0" autoLine="0" autoPict="0">
                <anchor>
                  <from>
                    <xdr:col>5</xdr:col>
                    <xdr:colOff>161925</xdr:colOff>
                    <xdr:row>3</xdr:row>
                    <xdr:rowOff>390525</xdr:rowOff>
                  </from>
                  <to>
                    <xdr:col>5</xdr:col>
                    <xdr:colOff>847725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Drop Down 7">
              <controlPr defaultSize="0" autoLine="0" autoPict="0">
                <anchor>
                  <from>
                    <xdr:col>5</xdr:col>
                    <xdr:colOff>171450</xdr:colOff>
                    <xdr:row>9</xdr:row>
                    <xdr:rowOff>9525</xdr:rowOff>
                  </from>
                  <to>
                    <xdr:col>5</xdr:col>
                    <xdr:colOff>857250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Drop Down 9">
              <controlPr defaultSize="0" autoLine="0" autoPict="0">
                <anchor>
                  <from>
                    <xdr:col>5</xdr:col>
                    <xdr:colOff>171450</xdr:colOff>
                    <xdr:row>22</xdr:row>
                    <xdr:rowOff>0</xdr:rowOff>
                  </from>
                  <to>
                    <xdr:col>5</xdr:col>
                    <xdr:colOff>857250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Drop Down 11">
              <controlPr defaultSize="0" autoLine="0" autoPict="0">
                <anchor>
                  <from>
                    <xdr:col>5</xdr:col>
                    <xdr:colOff>161925</xdr:colOff>
                    <xdr:row>6</xdr:row>
                    <xdr:rowOff>9525</xdr:rowOff>
                  </from>
                  <to>
                    <xdr:col>5</xdr:col>
                    <xdr:colOff>847725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Drop Down 13">
              <controlPr defaultSize="0" autoLine="0" autoPict="0">
                <anchor>
                  <from>
                    <xdr:col>5</xdr:col>
                    <xdr:colOff>171450</xdr:colOff>
                    <xdr:row>19</xdr:row>
                    <xdr:rowOff>38100</xdr:rowOff>
                  </from>
                  <to>
                    <xdr:col>5</xdr:col>
                    <xdr:colOff>857250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9" name="Drop Down 15">
              <controlPr defaultSize="0" autoLine="0" autoPict="0">
                <anchor>
                  <from>
                    <xdr:col>5</xdr:col>
                    <xdr:colOff>171450</xdr:colOff>
                    <xdr:row>20</xdr:row>
                    <xdr:rowOff>28575</xdr:rowOff>
                  </from>
                  <to>
                    <xdr:col>5</xdr:col>
                    <xdr:colOff>857250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0" name="Drop Down 17">
              <controlPr defaultSize="0" autoLine="0" autoPict="0">
                <anchor>
                  <from>
                    <xdr:col>5</xdr:col>
                    <xdr:colOff>171450</xdr:colOff>
                    <xdr:row>11</xdr:row>
                    <xdr:rowOff>9525</xdr:rowOff>
                  </from>
                  <to>
                    <xdr:col>5</xdr:col>
                    <xdr:colOff>857250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1" name="Drop Down 18">
              <controlPr defaultSize="0" autoLine="0" autoPict="0">
                <anchor>
                  <from>
                    <xdr:col>5</xdr:col>
                    <xdr:colOff>161925</xdr:colOff>
                    <xdr:row>2</xdr:row>
                    <xdr:rowOff>0</xdr:rowOff>
                  </from>
                  <to>
                    <xdr:col>5</xdr:col>
                    <xdr:colOff>847725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2" name="Drop Down 19">
              <controlPr defaultSize="0" autoLine="0" autoPict="0">
                <anchor>
                  <from>
                    <xdr:col>5</xdr:col>
                    <xdr:colOff>171450</xdr:colOff>
                    <xdr:row>24</xdr:row>
                    <xdr:rowOff>19050</xdr:rowOff>
                  </from>
                  <to>
                    <xdr:col>5</xdr:col>
                    <xdr:colOff>857250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3" name="Drop Down 23">
              <controlPr defaultSize="0" autoLine="0" autoPict="0">
                <anchor>
                  <from>
                    <xdr:col>5</xdr:col>
                    <xdr:colOff>171450</xdr:colOff>
                    <xdr:row>4</xdr:row>
                    <xdr:rowOff>381000</xdr:rowOff>
                  </from>
                  <to>
                    <xdr:col>5</xdr:col>
                    <xdr:colOff>857250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4" name="Drop Down 21">
              <controlPr defaultSize="0" autoLine="0" autoPict="0">
                <anchor>
                  <from>
                    <xdr:col>5</xdr:col>
                    <xdr:colOff>171450</xdr:colOff>
                    <xdr:row>23</xdr:row>
                    <xdr:rowOff>9525</xdr:rowOff>
                  </from>
                  <to>
                    <xdr:col>5</xdr:col>
                    <xdr:colOff>857250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5" name="Drop Down 25">
              <controlPr defaultSize="0" autoLine="0" autoPict="0">
                <anchor>
                  <from>
                    <xdr:col>5</xdr:col>
                    <xdr:colOff>171450</xdr:colOff>
                    <xdr:row>25</xdr:row>
                    <xdr:rowOff>28575</xdr:rowOff>
                  </from>
                  <to>
                    <xdr:col>5</xdr:col>
                    <xdr:colOff>857250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6" name="Drop Down 26">
              <controlPr defaultSize="0" autoLine="0" autoPict="0">
                <anchor>
                  <from>
                    <xdr:col>5</xdr:col>
                    <xdr:colOff>171450</xdr:colOff>
                    <xdr:row>12</xdr:row>
                    <xdr:rowOff>19050</xdr:rowOff>
                  </from>
                  <to>
                    <xdr:col>5</xdr:col>
                    <xdr:colOff>857250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7" name="Drop Down 28">
              <controlPr defaultSize="0" autoLine="0" autoPict="0">
                <anchor>
                  <from>
                    <xdr:col>5</xdr:col>
                    <xdr:colOff>171450</xdr:colOff>
                    <xdr:row>21</xdr:row>
                    <xdr:rowOff>19050</xdr:rowOff>
                  </from>
                  <to>
                    <xdr:col>5</xdr:col>
                    <xdr:colOff>857250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8" name="Drop Down 30">
              <controlPr defaultSize="0" autoLine="0" autoPict="0">
                <anchor>
                  <from>
                    <xdr:col>5</xdr:col>
                    <xdr:colOff>171450</xdr:colOff>
                    <xdr:row>14</xdr:row>
                    <xdr:rowOff>0</xdr:rowOff>
                  </from>
                  <to>
                    <xdr:col>5</xdr:col>
                    <xdr:colOff>857250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9" name="Drop Down 31">
              <controlPr defaultSize="0" autoLine="0" autoPict="0">
                <anchor>
                  <from>
                    <xdr:col>5</xdr:col>
                    <xdr:colOff>171450</xdr:colOff>
                    <xdr:row>17</xdr:row>
                    <xdr:rowOff>0</xdr:rowOff>
                  </from>
                  <to>
                    <xdr:col>5</xdr:col>
                    <xdr:colOff>857250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0" name="Drop Down 32">
              <controlPr defaultSize="0" autoLine="0" autoPict="0">
                <anchor>
                  <from>
                    <xdr:col>5</xdr:col>
                    <xdr:colOff>180975</xdr:colOff>
                    <xdr:row>18</xdr:row>
                    <xdr:rowOff>19050</xdr:rowOff>
                  </from>
                  <to>
                    <xdr:col>5</xdr:col>
                    <xdr:colOff>866775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1" name="Drop Down 34">
              <controlPr defaultSize="0" autoLine="0" autoPict="0">
                <anchor>
                  <from>
                    <xdr:col>5</xdr:col>
                    <xdr:colOff>171450</xdr:colOff>
                    <xdr:row>9</xdr:row>
                    <xdr:rowOff>390525</xdr:rowOff>
                  </from>
                  <to>
                    <xdr:col>5</xdr:col>
                    <xdr:colOff>857250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2" name="Drop Down 38">
              <controlPr defaultSize="0" autoLine="0" autoPict="0">
                <anchor>
                  <from>
                    <xdr:col>5</xdr:col>
                    <xdr:colOff>171450</xdr:colOff>
                    <xdr:row>16</xdr:row>
                    <xdr:rowOff>9525</xdr:rowOff>
                  </from>
                  <to>
                    <xdr:col>5</xdr:col>
                    <xdr:colOff>857250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3" name="Drop Down 40">
              <controlPr defaultSize="0" autoLine="0" autoPict="0">
                <anchor>
                  <from>
                    <xdr:col>5</xdr:col>
                    <xdr:colOff>171450</xdr:colOff>
                    <xdr:row>8</xdr:row>
                    <xdr:rowOff>19050</xdr:rowOff>
                  </from>
                  <to>
                    <xdr:col>5</xdr:col>
                    <xdr:colOff>857250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4" name="Drop Down 42">
              <controlPr defaultSize="0" autoLine="0" autoPict="0">
                <anchor>
                  <from>
                    <xdr:col>5</xdr:col>
                    <xdr:colOff>171450</xdr:colOff>
                    <xdr:row>13</xdr:row>
                    <xdr:rowOff>9525</xdr:rowOff>
                  </from>
                  <to>
                    <xdr:col>5</xdr:col>
                    <xdr:colOff>857250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5" name="Drop Down 44">
              <controlPr defaultSize="0" autoLine="0" autoPict="0">
                <anchor>
                  <from>
                    <xdr:col>5</xdr:col>
                    <xdr:colOff>171450</xdr:colOff>
                    <xdr:row>7</xdr:row>
                    <xdr:rowOff>38100</xdr:rowOff>
                  </from>
                  <to>
                    <xdr:col>5</xdr:col>
                    <xdr:colOff>857250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6" name="Drop Down 46">
              <controlPr defaultSize="0" autoLine="0" autoPict="0">
                <anchor>
                  <from>
                    <xdr:col>5</xdr:col>
                    <xdr:colOff>171450</xdr:colOff>
                    <xdr:row>15</xdr:row>
                    <xdr:rowOff>9525</xdr:rowOff>
                  </from>
                  <to>
                    <xdr:col>5</xdr:col>
                    <xdr:colOff>857250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7" name="Drop Down 47">
              <controlPr defaultSize="0" autoLine="0" autoPict="0">
                <anchor>
                  <from>
                    <xdr:col>5</xdr:col>
                    <xdr:colOff>161925</xdr:colOff>
                    <xdr:row>3</xdr:row>
                    <xdr:rowOff>28575</xdr:rowOff>
                  </from>
                  <to>
                    <xdr:col>5</xdr:col>
                    <xdr:colOff>847725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8" name="Drop Down 48">
              <controlPr defaultSize="0" autoLine="0" autoPict="0">
                <anchor>
                  <from>
                    <xdr:col>5</xdr:col>
                    <xdr:colOff>171450</xdr:colOff>
                    <xdr:row>26</xdr:row>
                    <xdr:rowOff>19050</xdr:rowOff>
                  </from>
                  <to>
                    <xdr:col>5</xdr:col>
                    <xdr:colOff>857250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9" name="Drop Down 49">
              <controlPr defaultSize="0" autoLine="0" autoPict="0">
                <anchor>
                  <from>
                    <xdr:col>5</xdr:col>
                    <xdr:colOff>171450</xdr:colOff>
                    <xdr:row>27</xdr:row>
                    <xdr:rowOff>19050</xdr:rowOff>
                  </from>
                  <to>
                    <xdr:col>5</xdr:col>
                    <xdr:colOff>857250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0494-9CC1-4994-9DBE-23297D4D4E74}">
  <sheetPr codeName="Blad3">
    <pageSetUpPr fitToPage="1"/>
  </sheetPr>
  <dimension ref="A1"/>
  <sheetViews>
    <sheetView zoomScale="80" zoomScaleNormal="80" workbookViewId="0">
      <selection activeCell="AD17" sqref="AD17"/>
    </sheetView>
  </sheetViews>
  <sheetFormatPr defaultRowHeight="15" x14ac:dyDescent="0.25"/>
  <sheetData>
    <row r="1" s="8" customFormat="1" ht="18.75" x14ac:dyDescent="0.3"/>
  </sheetData>
  <sheetProtection algorithmName="SHA-512" hashValue="WFAr+OHmygkWISQ04BsEJsWGQPUpbaK3cCa7Vp3X9ofoWaBFJILXxJOVNyThqkO0JCAHa15KCCmV5dSDB/pFWA==" saltValue="8oCtwF1McJjrGhBVwkJfIA==" spinCount="100000" sheet="1" objects="1" scenarios="1" selectLockedCells="1" selectUnlockedCells="1"/>
  <pageMargins left="0.7" right="0.7" top="0.75" bottom="0.75" header="0.3" footer="0.3"/>
  <pageSetup paperSize="9" scale="7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5B95-9C86-4ACC-AF39-5C511DA292C2}">
  <sheetPr codeName="Blad4">
    <pageSetUpPr fitToPage="1"/>
  </sheetPr>
  <dimension ref="B1:H43"/>
  <sheetViews>
    <sheetView topLeftCell="A4" zoomScaleNormal="100" workbookViewId="0">
      <selection activeCell="C43" sqref="C43:F43"/>
    </sheetView>
  </sheetViews>
  <sheetFormatPr defaultRowHeight="15" x14ac:dyDescent="0.25"/>
  <cols>
    <col min="1" max="1" width="2" customWidth="1"/>
    <col min="2" max="2" width="2.7109375" style="7" hidden="1" customWidth="1"/>
    <col min="3" max="3" width="83.28515625" style="9" customWidth="1"/>
    <col min="4" max="4" width="2.85546875" hidden="1" customWidth="1"/>
    <col min="5" max="5" width="12" customWidth="1"/>
    <col min="6" max="6" width="11" customWidth="1"/>
  </cols>
  <sheetData>
    <row r="1" spans="2:6" ht="18.75" x14ac:dyDescent="0.25">
      <c r="C1" s="78" t="s">
        <v>9</v>
      </c>
      <c r="D1" s="78"/>
      <c r="E1" s="62"/>
    </row>
    <row r="2" spans="2:6" ht="6" customHeight="1" x14ac:dyDescent="0.25"/>
    <row r="3" spans="2:6" ht="7.5" customHeight="1" x14ac:dyDescent="0.25"/>
    <row r="4" spans="2:6" ht="18.75" x14ac:dyDescent="0.3">
      <c r="C4" s="58" t="s">
        <v>109</v>
      </c>
    </row>
    <row r="5" spans="2:6" ht="57.75" customHeight="1" x14ac:dyDescent="0.25">
      <c r="C5" s="53">
        <f>'Företaget i stort'!A9</f>
        <v>0</v>
      </c>
    </row>
    <row r="6" spans="2:6" ht="60" customHeight="1" x14ac:dyDescent="0.25">
      <c r="C6" s="53">
        <f>'Företaget i stort'!A14</f>
        <v>0</v>
      </c>
    </row>
    <row r="8" spans="2:6" ht="20.100000000000001" customHeight="1" x14ac:dyDescent="0.25">
      <c r="C8" s="57" t="s">
        <v>10</v>
      </c>
      <c r="F8" s="70"/>
    </row>
    <row r="9" spans="2:6" ht="15" customHeight="1" x14ac:dyDescent="0.25">
      <c r="C9" s="57"/>
      <c r="F9" s="70"/>
    </row>
    <row r="10" spans="2:6" ht="15.75" x14ac:dyDescent="0.25">
      <c r="B10" s="7">
        <v>1</v>
      </c>
      <c r="C10" s="23" t="str">
        <f>Kursnamn!B1</f>
        <v>Handelns digitala transformation</v>
      </c>
    </row>
    <row r="11" spans="2:6" ht="15.75" x14ac:dyDescent="0.25">
      <c r="C11" s="12" t="str">
        <f>Kursnamn!C1</f>
        <v xml:space="preserve"> - en resa du vill vara med på</v>
      </c>
    </row>
    <row r="12" spans="2:6" ht="7.5" customHeight="1" x14ac:dyDescent="0.25">
      <c r="C12" s="12"/>
    </row>
    <row r="13" spans="2:6" ht="15.75" x14ac:dyDescent="0.25">
      <c r="B13" s="7">
        <v>2</v>
      </c>
      <c r="C13" s="23" t="str">
        <f>Kursnamn!B2</f>
        <v xml:space="preserve">Omvärldsanalys i den digitala handeln </v>
      </c>
    </row>
    <row r="14" spans="2:6" ht="24" customHeight="1" x14ac:dyDescent="0.25">
      <c r="C14" s="61" t="str">
        <f>Kursnamn!C2</f>
        <v xml:space="preserve"> - ett verktyg för att lyckas följa utvecklingen</v>
      </c>
      <c r="D14" s="69">
        <f>'Uträkning sammanställning'!F4</f>
        <v>1</v>
      </c>
      <c r="E14" s="69"/>
      <c r="F14" s="69"/>
    </row>
    <row r="15" spans="2:6" ht="7.5" customHeight="1" x14ac:dyDescent="0.25">
      <c r="C15" s="12"/>
      <c r="F15" s="69"/>
    </row>
    <row r="16" spans="2:6" ht="15.75" x14ac:dyDescent="0.25">
      <c r="B16" s="7">
        <v>3</v>
      </c>
      <c r="C16" s="23" t="str">
        <f>Kursnamn!B3</f>
        <v>Från tanke till köp</v>
      </c>
      <c r="F16" s="69"/>
    </row>
    <row r="17" spans="2:6" ht="24" customHeight="1" x14ac:dyDescent="0.25">
      <c r="C17" s="61" t="str">
        <f>Kursnamn!C3</f>
        <v xml:space="preserve"> - förstå och anpassa dig till den nya kundresan</v>
      </c>
      <c r="D17" s="24">
        <f>'Uträkning sammanställning'!F5</f>
        <v>1</v>
      </c>
      <c r="E17" s="24"/>
      <c r="F17" s="69"/>
    </row>
    <row r="18" spans="2:6" ht="7.5" customHeight="1" x14ac:dyDescent="0.25">
      <c r="C18" s="12"/>
      <c r="F18" s="69"/>
    </row>
    <row r="19" spans="2:6" ht="15.75" x14ac:dyDescent="0.25">
      <c r="B19" s="7">
        <v>4</v>
      </c>
      <c r="C19" s="23" t="str">
        <f>Kursnamn!B4</f>
        <v>E-handel, fysisk handel eller både och</v>
      </c>
      <c r="F19" s="69"/>
    </row>
    <row r="20" spans="2:6" ht="24" customHeight="1" x14ac:dyDescent="0.25">
      <c r="C20" s="61" t="str">
        <f>Kursnamn!C4</f>
        <v xml:space="preserve"> - affärsstrategi i digitaliseringstider</v>
      </c>
      <c r="D20" s="24">
        <f>'Uträkning sammanställning'!F6</f>
        <v>1</v>
      </c>
      <c r="E20" s="24"/>
      <c r="F20" s="69"/>
    </row>
    <row r="21" spans="2:6" ht="7.5" customHeight="1" x14ac:dyDescent="0.25">
      <c r="C21" s="12"/>
      <c r="F21" s="69"/>
    </row>
    <row r="22" spans="2:6" ht="15.75" x14ac:dyDescent="0.25">
      <c r="B22" s="7">
        <v>5</v>
      </c>
      <c r="C22" s="23" t="str">
        <f>Kursnamn!B5</f>
        <v>Modigt ledarskap i handelns digitala transformation</v>
      </c>
      <c r="F22" s="69"/>
    </row>
    <row r="23" spans="2:6" ht="24" customHeight="1" x14ac:dyDescent="0.25">
      <c r="C23" s="61" t="str">
        <f>Kursnamn!C5</f>
        <v xml:space="preserve"> - hur skapar du engagemang kring förändringsarbetet?</v>
      </c>
      <c r="D23" s="24">
        <f>'Uträkning sammanställning'!F7</f>
        <v>1</v>
      </c>
      <c r="E23" s="24"/>
      <c r="F23" s="69"/>
    </row>
    <row r="24" spans="2:6" ht="7.5" customHeight="1" x14ac:dyDescent="0.25">
      <c r="C24" s="12"/>
      <c r="D24" s="24"/>
      <c r="E24" s="24"/>
      <c r="F24" s="69"/>
    </row>
    <row r="25" spans="2:6" ht="15.75" x14ac:dyDescent="0.25">
      <c r="B25" s="7">
        <v>6</v>
      </c>
      <c r="C25" s="23" t="str">
        <f>Kursnamn!B6</f>
        <v>Effektiva lager och logistiklösningar</v>
      </c>
      <c r="D25" s="24"/>
      <c r="E25" s="24"/>
      <c r="F25" s="69"/>
    </row>
    <row r="26" spans="2:6" ht="24" customHeight="1" x14ac:dyDescent="0.25">
      <c r="C26" s="61" t="str">
        <f>Kursnamn!C6</f>
        <v xml:space="preserve"> - hur ska du tänka?</v>
      </c>
      <c r="D26" s="24">
        <f>'Uträkning sammanställning'!F8</f>
        <v>1</v>
      </c>
      <c r="E26" s="24"/>
      <c r="F26" s="69"/>
    </row>
    <row r="27" spans="2:6" ht="7.5" customHeight="1" x14ac:dyDescent="0.25">
      <c r="C27" s="12"/>
      <c r="F27" s="69"/>
    </row>
    <row r="28" spans="2:6" ht="15.75" x14ac:dyDescent="0.25">
      <c r="B28" s="7">
        <v>7</v>
      </c>
      <c r="C28" s="23" t="str">
        <f>Kursnamn!B7</f>
        <v>Kundservice och kundbemötande 2.0</v>
      </c>
      <c r="F28" s="69"/>
    </row>
    <row r="29" spans="2:6" ht="24" customHeight="1" x14ac:dyDescent="0.25">
      <c r="C29" s="61" t="str">
        <f>Kursnamn!C7</f>
        <v xml:space="preserve"> - samma kunder nya förväntningar</v>
      </c>
      <c r="D29" s="24">
        <f>'Uträkning sammanställning'!F9</f>
        <v>1</v>
      </c>
      <c r="E29" s="24"/>
      <c r="F29" s="69"/>
    </row>
    <row r="30" spans="2:6" ht="7.5" customHeight="1" x14ac:dyDescent="0.25">
      <c r="C30" s="12"/>
      <c r="F30" s="69"/>
    </row>
    <row r="31" spans="2:6" ht="15.75" x14ac:dyDescent="0.25">
      <c r="B31" s="7">
        <v>8</v>
      </c>
      <c r="C31" s="23" t="str">
        <f>Kursnamn!B8</f>
        <v>Agera lönsamt</v>
      </c>
      <c r="F31" s="69"/>
    </row>
    <row r="32" spans="2:6" ht="24" customHeight="1" x14ac:dyDescent="0.25">
      <c r="C32" s="61" t="str">
        <f>Kursnamn!C8</f>
        <v xml:space="preserve"> - löpande affärsanalys utifrån relevanta analyser och nyckeltal</v>
      </c>
      <c r="D32" s="24">
        <f>'Uträkning sammanställning'!F10</f>
        <v>1</v>
      </c>
      <c r="E32" s="24"/>
      <c r="F32" s="69"/>
    </row>
    <row r="33" spans="2:8" ht="7.5" customHeight="1" x14ac:dyDescent="0.25">
      <c r="C33" s="12"/>
      <c r="F33" s="69"/>
    </row>
    <row r="34" spans="2:8" ht="15.75" x14ac:dyDescent="0.25">
      <c r="B34" s="7">
        <v>9</v>
      </c>
      <c r="C34" s="23" t="str">
        <f>Kursnamn!B9</f>
        <v>Träffa rätt i din digitala marknadsföring</v>
      </c>
      <c r="F34" s="69"/>
    </row>
    <row r="35" spans="2:8" ht="24" customHeight="1" x14ac:dyDescent="0.25">
      <c r="C35" s="61" t="str">
        <f>Kursnamn!C9</f>
        <v xml:space="preserve"> - rätt fokus för dina kunder</v>
      </c>
      <c r="D35" s="24">
        <f>'Uträkning sammanställning'!F11</f>
        <v>1</v>
      </c>
      <c r="E35" s="24"/>
      <c r="F35" s="69"/>
    </row>
    <row r="36" spans="2:8" ht="7.5" customHeight="1" x14ac:dyDescent="0.25">
      <c r="C36" s="12"/>
      <c r="F36" s="69"/>
    </row>
    <row r="37" spans="2:8" ht="15.75" x14ac:dyDescent="0.25">
      <c r="B37" s="7">
        <v>10</v>
      </c>
      <c r="C37" s="23" t="str">
        <f>Kursnamn!B10</f>
        <v>Marknadsföring i sociala medier</v>
      </c>
      <c r="F37" s="69"/>
    </row>
    <row r="38" spans="2:8" ht="24" customHeight="1" x14ac:dyDescent="0.25">
      <c r="C38" s="61" t="str">
        <f>Kursnamn!C10</f>
        <v xml:space="preserve"> - skapa relevant content för dina kunder</v>
      </c>
      <c r="D38" s="24">
        <f>'Uträkning sammanställning'!F12</f>
        <v>1</v>
      </c>
      <c r="E38" s="24"/>
      <c r="F38" s="69"/>
    </row>
    <row r="41" spans="2:8" ht="18.75" x14ac:dyDescent="0.25">
      <c r="C41" s="57" t="s">
        <v>116</v>
      </c>
    </row>
    <row r="42" spans="2:8" ht="4.5" customHeight="1" x14ac:dyDescent="0.25"/>
    <row r="43" spans="2:8" ht="301.5" customHeight="1" x14ac:dyDescent="0.25">
      <c r="C43" s="79"/>
      <c r="D43" s="80"/>
      <c r="E43" s="80"/>
      <c r="F43" s="81"/>
      <c r="G43" s="71"/>
      <c r="H43" s="71"/>
    </row>
  </sheetData>
  <sheetProtection algorithmName="SHA-512" hashValue="0/YtRuQ+RJCCwNxqTgMuGlcw/bSGtozb1BFCiosVR3btK1ElJGk4Rm6P5O5UNdVasIOKpLxyNDmFJDTJrRABzg==" saltValue="FIe1MoSsIFq4tpAykC2GfA==" spinCount="100000" sheet="1" objects="1" scenarios="1" selectLockedCells="1"/>
  <mergeCells count="2">
    <mergeCell ref="C1:D1"/>
    <mergeCell ref="C43:F43"/>
  </mergeCells>
  <conditionalFormatting sqref="D38:E38 D35:E35 D32:E32 D29:E29 D23:E26 D20:E20 D14:E14 D17:E17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F14:F38">
    <cfRule type="expression" dxfId="2" priority="1">
      <formula>D14=1</formula>
    </cfRule>
    <cfRule type="expression" dxfId="1" priority="2">
      <formula>D14=2</formula>
    </cfRule>
    <cfRule type="expression" dxfId="0" priority="3">
      <formula>D14=3</formula>
    </cfRule>
  </conditionalFormatting>
  <pageMargins left="0.7" right="0.7" top="0.75" bottom="0.75" header="0.3" footer="0.3"/>
  <pageSetup paperSize="9" scale="6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460EA-DAEE-42A8-8EFA-32C00593869D}">
  <sheetPr codeName="Blad8"/>
  <dimension ref="A1:C10"/>
  <sheetViews>
    <sheetView workbookViewId="0">
      <selection activeCell="C25" sqref="C25"/>
    </sheetView>
  </sheetViews>
  <sheetFormatPr defaultRowHeight="15" x14ac:dyDescent="0.25"/>
  <cols>
    <col min="1" max="1" width="3" style="7" bestFit="1" customWidth="1"/>
    <col min="2" max="2" width="70.85546875" customWidth="1"/>
  </cols>
  <sheetData>
    <row r="1" spans="1:3" x14ac:dyDescent="0.25">
      <c r="A1" s="7">
        <v>1</v>
      </c>
      <c r="B1" s="37" t="s">
        <v>90</v>
      </c>
      <c r="C1" s="60" t="s">
        <v>96</v>
      </c>
    </row>
    <row r="2" spans="1:3" x14ac:dyDescent="0.25">
      <c r="A2" s="7">
        <v>2</v>
      </c>
      <c r="B2" s="37" t="s">
        <v>100</v>
      </c>
      <c r="C2" s="60" t="s">
        <v>104</v>
      </c>
    </row>
    <row r="3" spans="1:3" x14ac:dyDescent="0.25">
      <c r="A3" s="7">
        <v>3</v>
      </c>
      <c r="B3" s="37" t="s">
        <v>95</v>
      </c>
      <c r="C3" s="60" t="s">
        <v>105</v>
      </c>
    </row>
    <row r="4" spans="1:3" x14ac:dyDescent="0.25">
      <c r="A4" s="7">
        <v>4</v>
      </c>
      <c r="B4" s="37" t="s">
        <v>93</v>
      </c>
      <c r="C4" s="60" t="s">
        <v>94</v>
      </c>
    </row>
    <row r="5" spans="1:3" x14ac:dyDescent="0.25">
      <c r="A5" s="7">
        <v>5</v>
      </c>
      <c r="B5" s="37" t="s">
        <v>18</v>
      </c>
      <c r="C5" s="60" t="s">
        <v>106</v>
      </c>
    </row>
    <row r="6" spans="1:3" x14ac:dyDescent="0.25">
      <c r="A6" s="7">
        <v>6</v>
      </c>
      <c r="B6" s="37" t="s">
        <v>113</v>
      </c>
      <c r="C6" s="60" t="s">
        <v>103</v>
      </c>
    </row>
    <row r="7" spans="1:3" x14ac:dyDescent="0.25">
      <c r="A7" s="7">
        <v>7</v>
      </c>
      <c r="B7" s="37" t="s">
        <v>97</v>
      </c>
      <c r="C7" s="60" t="s">
        <v>107</v>
      </c>
    </row>
    <row r="8" spans="1:3" x14ac:dyDescent="0.25">
      <c r="A8" s="7">
        <v>8</v>
      </c>
      <c r="B8" s="37" t="s">
        <v>91</v>
      </c>
      <c r="C8" s="60" t="s">
        <v>92</v>
      </c>
    </row>
    <row r="9" spans="1:3" x14ac:dyDescent="0.25">
      <c r="A9" s="7">
        <v>9</v>
      </c>
      <c r="B9" s="37" t="s">
        <v>101</v>
      </c>
      <c r="C9" s="60" t="s">
        <v>102</v>
      </c>
    </row>
    <row r="10" spans="1:3" x14ac:dyDescent="0.25">
      <c r="A10" s="7">
        <v>10</v>
      </c>
      <c r="B10" s="37" t="s">
        <v>98</v>
      </c>
      <c r="C10" s="60" t="s">
        <v>99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27466-F889-4C29-9AE3-F77BE965EEB3}">
  <sheetPr codeName="Blad7">
    <pageSetUpPr fitToPage="1"/>
  </sheetPr>
  <dimension ref="A1:B39"/>
  <sheetViews>
    <sheetView topLeftCell="A31" workbookViewId="0">
      <selection activeCell="B36" sqref="B36"/>
    </sheetView>
  </sheetViews>
  <sheetFormatPr defaultRowHeight="15" x14ac:dyDescent="0.25"/>
  <cols>
    <col min="1" max="1" width="6" style="7" customWidth="1"/>
    <col min="2" max="2" width="107.140625" customWidth="1"/>
  </cols>
  <sheetData>
    <row r="1" spans="1:2" ht="20.100000000000001" customHeight="1" x14ac:dyDescent="0.25">
      <c r="A1" s="45">
        <v>1</v>
      </c>
      <c r="B1" s="23" t="str">
        <f>Kursnamn!B1</f>
        <v>Handelns digitala transformation</v>
      </c>
    </row>
    <row r="2" spans="1:2" ht="20.100000000000001" customHeight="1" x14ac:dyDescent="0.25"/>
    <row r="3" spans="1:2" ht="20.100000000000001" customHeight="1" x14ac:dyDescent="0.25"/>
    <row r="4" spans="1:2" ht="20.100000000000001" customHeight="1" x14ac:dyDescent="0.25">
      <c r="A4" s="47">
        <v>2</v>
      </c>
      <c r="B4" s="23" t="str">
        <f>Kursnamn!B2</f>
        <v xml:space="preserve">Omvärldsanalys i den digitala handeln </v>
      </c>
    </row>
    <row r="5" spans="1:2" ht="20.100000000000001" customHeight="1" x14ac:dyDescent="0.25">
      <c r="A5" s="11" t="s">
        <v>60</v>
      </c>
      <c r="B5" s="76" t="s">
        <v>37</v>
      </c>
    </row>
    <row r="6" spans="1:2" ht="20.100000000000001" customHeight="1" x14ac:dyDescent="0.25">
      <c r="A6" s="11" t="s">
        <v>61</v>
      </c>
      <c r="B6" s="76" t="s">
        <v>38</v>
      </c>
    </row>
    <row r="7" spans="1:2" ht="20.100000000000001" customHeight="1" x14ac:dyDescent="0.25">
      <c r="A7" s="11" t="s">
        <v>62</v>
      </c>
      <c r="B7" s="76" t="s">
        <v>39</v>
      </c>
    </row>
    <row r="8" spans="1:2" ht="20.100000000000001" customHeight="1" x14ac:dyDescent="0.25">
      <c r="A8" s="47">
        <v>3</v>
      </c>
      <c r="B8" s="23" t="str">
        <f>Kursnamn!B3</f>
        <v>Från tanke till köp</v>
      </c>
    </row>
    <row r="9" spans="1:2" ht="20.100000000000001" customHeight="1" x14ac:dyDescent="0.25">
      <c r="A9" s="11" t="s">
        <v>63</v>
      </c>
      <c r="B9" s="76" t="s">
        <v>40</v>
      </c>
    </row>
    <row r="10" spans="1:2" ht="20.100000000000001" customHeight="1" x14ac:dyDescent="0.25">
      <c r="A10" s="11" t="s">
        <v>64</v>
      </c>
      <c r="B10" s="76" t="s">
        <v>41</v>
      </c>
    </row>
    <row r="11" spans="1:2" ht="20.100000000000001" customHeight="1" x14ac:dyDescent="0.25">
      <c r="A11" s="11" t="s">
        <v>65</v>
      </c>
      <c r="B11" s="77" t="s">
        <v>42</v>
      </c>
    </row>
    <row r="12" spans="1:2" ht="20.100000000000001" customHeight="1" x14ac:dyDescent="0.25">
      <c r="A12" s="47">
        <v>4</v>
      </c>
      <c r="B12" s="23" t="str">
        <f>Kursnamn!B4</f>
        <v>E-handel, fysisk handel eller både och</v>
      </c>
    </row>
    <row r="13" spans="1:2" ht="20.100000000000001" customHeight="1" x14ac:dyDescent="0.25">
      <c r="A13" s="11" t="s">
        <v>66</v>
      </c>
      <c r="B13" s="76" t="s">
        <v>43</v>
      </c>
    </row>
    <row r="14" spans="1:2" ht="20.100000000000001" customHeight="1" x14ac:dyDescent="0.25">
      <c r="A14" s="11" t="s">
        <v>67</v>
      </c>
      <c r="B14" s="76" t="s">
        <v>44</v>
      </c>
    </row>
    <row r="15" spans="1:2" ht="20.100000000000001" customHeight="1" x14ac:dyDescent="0.25">
      <c r="A15" s="11" t="s">
        <v>68</v>
      </c>
      <c r="B15" s="76" t="s">
        <v>45</v>
      </c>
    </row>
    <row r="16" spans="1:2" ht="20.100000000000001" customHeight="1" x14ac:dyDescent="0.25">
      <c r="A16" s="47">
        <v>5</v>
      </c>
      <c r="B16" s="23" t="str">
        <f>Kursnamn!B5</f>
        <v>Modigt ledarskap i handelns digitala transformation</v>
      </c>
    </row>
    <row r="17" spans="1:2" ht="20.100000000000001" customHeight="1" x14ac:dyDescent="0.25">
      <c r="A17" s="11" t="s">
        <v>69</v>
      </c>
      <c r="B17" s="76" t="s">
        <v>46</v>
      </c>
    </row>
    <row r="18" spans="1:2" ht="20.100000000000001" customHeight="1" x14ac:dyDescent="0.25">
      <c r="A18" s="11" t="s">
        <v>70</v>
      </c>
      <c r="B18" s="76" t="s">
        <v>47</v>
      </c>
    </row>
    <row r="19" spans="1:2" ht="20.100000000000001" customHeight="1" x14ac:dyDescent="0.25">
      <c r="A19" s="11" t="s">
        <v>71</v>
      </c>
      <c r="B19" s="76" t="s">
        <v>48</v>
      </c>
    </row>
    <row r="20" spans="1:2" ht="20.100000000000001" customHeight="1" x14ac:dyDescent="0.25">
      <c r="A20" s="47">
        <v>6</v>
      </c>
      <c r="B20" s="23" t="str">
        <f>Kursnamn!B6</f>
        <v>Effektiva lager och logistiklösningar</v>
      </c>
    </row>
    <row r="21" spans="1:2" ht="20.100000000000001" customHeight="1" x14ac:dyDescent="0.25">
      <c r="A21" s="11" t="s">
        <v>72</v>
      </c>
      <c r="B21" s="76" t="s">
        <v>49</v>
      </c>
    </row>
    <row r="22" spans="1:2" ht="20.100000000000001" customHeight="1" x14ac:dyDescent="0.25">
      <c r="A22" s="11" t="s">
        <v>73</v>
      </c>
      <c r="B22" s="76" t="s">
        <v>50</v>
      </c>
    </row>
    <row r="23" spans="1:2" ht="20.100000000000001" customHeight="1" x14ac:dyDescent="0.25">
      <c r="A23" s="11" t="s">
        <v>74</v>
      </c>
      <c r="B23" s="77" t="s">
        <v>51</v>
      </c>
    </row>
    <row r="24" spans="1:2" ht="20.100000000000001" customHeight="1" x14ac:dyDescent="0.25">
      <c r="A24" s="47">
        <v>7</v>
      </c>
      <c r="B24" s="23" t="str">
        <f>Kursnamn!B7</f>
        <v>Kundservice och kundbemötande 2.0</v>
      </c>
    </row>
    <row r="25" spans="1:2" ht="20.100000000000001" customHeight="1" x14ac:dyDescent="0.25">
      <c r="A25" s="11" t="s">
        <v>75</v>
      </c>
      <c r="B25" s="76" t="s">
        <v>52</v>
      </c>
    </row>
    <row r="26" spans="1:2" ht="20.100000000000001" customHeight="1" x14ac:dyDescent="0.25">
      <c r="A26" s="11" t="s">
        <v>76</v>
      </c>
      <c r="B26" s="76" t="s">
        <v>53</v>
      </c>
    </row>
    <row r="27" spans="1:2" ht="20.100000000000001" customHeight="1" x14ac:dyDescent="0.25">
      <c r="A27" s="11" t="s">
        <v>77</v>
      </c>
      <c r="B27" s="76" t="s">
        <v>54</v>
      </c>
    </row>
    <row r="28" spans="1:2" ht="20.100000000000001" customHeight="1" x14ac:dyDescent="0.25">
      <c r="A28" s="47">
        <v>8</v>
      </c>
      <c r="B28" s="23" t="str">
        <f>Kursnamn!B8</f>
        <v>Agera lönsamt</v>
      </c>
    </row>
    <row r="29" spans="1:2" ht="20.100000000000001" customHeight="1" x14ac:dyDescent="0.25">
      <c r="A29" s="11" t="s">
        <v>78</v>
      </c>
      <c r="B29" s="76" t="s">
        <v>112</v>
      </c>
    </row>
    <row r="30" spans="1:2" ht="20.100000000000001" customHeight="1" x14ac:dyDescent="0.25">
      <c r="A30" s="11" t="s">
        <v>79</v>
      </c>
      <c r="B30" s="76" t="s">
        <v>110</v>
      </c>
    </row>
    <row r="31" spans="1:2" ht="20.100000000000001" customHeight="1" x14ac:dyDescent="0.25">
      <c r="A31" s="11" t="s">
        <v>80</v>
      </c>
      <c r="B31" s="76" t="s">
        <v>111</v>
      </c>
    </row>
    <row r="32" spans="1:2" ht="20.100000000000001" customHeight="1" x14ac:dyDescent="0.25">
      <c r="A32" s="47">
        <v>9</v>
      </c>
      <c r="B32" s="46" t="str">
        <f>Kursnamn!B9</f>
        <v>Träffa rätt i din digitala marknadsföring</v>
      </c>
    </row>
    <row r="33" spans="1:2" ht="20.100000000000001" customHeight="1" x14ac:dyDescent="0.25">
      <c r="A33" s="11" t="s">
        <v>81</v>
      </c>
      <c r="B33" s="76" t="s">
        <v>56</v>
      </c>
    </row>
    <row r="34" spans="1:2" ht="20.100000000000001" customHeight="1" x14ac:dyDescent="0.25">
      <c r="A34" s="11" t="s">
        <v>82</v>
      </c>
      <c r="B34" s="76" t="s">
        <v>58</v>
      </c>
    </row>
    <row r="35" spans="1:2" ht="20.100000000000001" customHeight="1" x14ac:dyDescent="0.25">
      <c r="A35" s="11" t="s">
        <v>83</v>
      </c>
      <c r="B35" s="76" t="s">
        <v>55</v>
      </c>
    </row>
    <row r="36" spans="1:2" ht="20.100000000000001" customHeight="1" x14ac:dyDescent="0.25">
      <c r="A36" s="47">
        <v>10</v>
      </c>
      <c r="B36" s="46" t="str">
        <f>Kursnamn!B10</f>
        <v>Marknadsföring i sociala medier</v>
      </c>
    </row>
    <row r="37" spans="1:2" ht="20.100000000000001" customHeight="1" x14ac:dyDescent="0.25">
      <c r="A37" s="10" t="s">
        <v>84</v>
      </c>
      <c r="B37" s="39" t="str">
        <f>B33</f>
        <v>Vi diskuterar ofta styrkor och svagheter i den egna digitala marknadsföringen</v>
      </c>
    </row>
    <row r="38" spans="1:2" ht="20.100000000000001" customHeight="1" x14ac:dyDescent="0.25">
      <c r="A38" s="10" t="s">
        <v>85</v>
      </c>
      <c r="B38" s="76" t="s">
        <v>57</v>
      </c>
    </row>
    <row r="39" spans="1:2" ht="20.100000000000001" customHeight="1" x14ac:dyDescent="0.25">
      <c r="A39" s="10" t="s">
        <v>86</v>
      </c>
      <c r="B39" s="76" t="s">
        <v>115</v>
      </c>
    </row>
  </sheetData>
  <sheetProtection algorithmName="SHA-512" hashValue="4PGpaP9v0PUTpzHff8g2d2Bw8ffNYrI2GG9LV2zcRnUnHzKIvvO8Fo/AedaVHKkVWVbDmV4JUi8QLekVYvR9GA==" saltValue="e0luf6CxQ5XiLvzwCRZBig==" spinCount="100000" sheet="1" objects="1" scenarios="1"/>
  <pageMargins left="0.7" right="0.7" top="0.75" bottom="0.75" header="0.3" footer="0.3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953A-E0D7-4091-AFDC-3B7272B305E3}">
  <sheetPr codeName="Blad5">
    <pageSetUpPr fitToPage="1"/>
  </sheetPr>
  <dimension ref="A1:L80"/>
  <sheetViews>
    <sheetView topLeftCell="A22" workbookViewId="0">
      <selection activeCell="F34" sqref="F34"/>
    </sheetView>
  </sheetViews>
  <sheetFormatPr defaultRowHeight="21" x14ac:dyDescent="0.25"/>
  <cols>
    <col min="1" max="1" width="8.42578125" style="10" customWidth="1"/>
    <col min="2" max="2" width="66.42578125" customWidth="1"/>
    <col min="3" max="3" width="8.28515625" style="17" customWidth="1"/>
    <col min="4" max="4" width="11.7109375" style="19" customWidth="1"/>
    <col min="5" max="5" width="0" style="19" hidden="1" customWidth="1"/>
    <col min="6" max="6" width="13.28515625" customWidth="1"/>
    <col min="8" max="8" width="10.7109375" customWidth="1"/>
    <col min="9" max="12" width="9.140625" customWidth="1"/>
  </cols>
  <sheetData>
    <row r="1" spans="1:12" s="16" customFormat="1" ht="42" x14ac:dyDescent="0.25">
      <c r="B1" s="49" t="s">
        <v>30</v>
      </c>
      <c r="C1" s="16" t="s">
        <v>88</v>
      </c>
      <c r="D1" s="19" t="s">
        <v>24</v>
      </c>
      <c r="E1" s="19" t="s">
        <v>25</v>
      </c>
      <c r="F1" s="16" t="s">
        <v>12</v>
      </c>
      <c r="G1" s="16" t="s">
        <v>26</v>
      </c>
      <c r="H1" s="16" t="s">
        <v>27</v>
      </c>
      <c r="J1"/>
      <c r="K1"/>
      <c r="L1"/>
    </row>
    <row r="2" spans="1:12" s="16" customFormat="1" x14ac:dyDescent="0.25">
      <c r="A2" s="11">
        <v>1</v>
      </c>
      <c r="B2" s="50" t="str">
        <f>Kursnamn!B1</f>
        <v>Handelns digitala transformation</v>
      </c>
      <c r="D2" s="19"/>
      <c r="E2" s="19"/>
      <c r="J2"/>
      <c r="K2"/>
      <c r="L2"/>
    </row>
    <row r="3" spans="1:12" s="16" customFormat="1" x14ac:dyDescent="0.25">
      <c r="B3" s="49"/>
      <c r="D3" s="19"/>
      <c r="E3" s="19"/>
      <c r="J3"/>
      <c r="K3"/>
      <c r="L3"/>
    </row>
    <row r="4" spans="1:12" x14ac:dyDescent="0.25">
      <c r="A4" s="11">
        <v>2</v>
      </c>
      <c r="B4" s="50" t="str">
        <f>Kursnamn!B2</f>
        <v xml:space="preserve">Omvärldsanalys i den digitala handeln </v>
      </c>
      <c r="D4" s="19">
        <f>SUM(C5:C7)</f>
        <v>3</v>
      </c>
      <c r="E4" s="20">
        <f>AVERAGE(C5:C7)</f>
        <v>1</v>
      </c>
      <c r="F4" s="7"/>
      <c r="H4" s="21">
        <f>SUM(G5:G7)</f>
        <v>4</v>
      </c>
      <c r="I4" s="20"/>
    </row>
    <row r="5" spans="1:12" ht="30" x14ac:dyDescent="0.25">
      <c r="A5" s="11" t="s">
        <v>60</v>
      </c>
      <c r="B5" s="48" t="str">
        <f>'Frågor källa'!B5</f>
        <v>Vi använder löpande omvärldsanalys som ett verktyg för att bevaka hur våra kunder och branschen utvecklas.</v>
      </c>
      <c r="C5" s="18">
        <f>'Frågor - enkät'!B10</f>
        <v>1</v>
      </c>
      <c r="F5" s="52">
        <v>1</v>
      </c>
      <c r="G5" s="18">
        <f>C5*F5</f>
        <v>1</v>
      </c>
      <c r="H5" s="20"/>
    </row>
    <row r="6" spans="1:12" ht="30" x14ac:dyDescent="0.25">
      <c r="A6" s="11" t="s">
        <v>61</v>
      </c>
      <c r="B6" s="48" t="str">
        <f>'Frågor källa'!B6</f>
        <v>Vi genomför systematiska sökningar på nyheter, analyser och trender relevanta för vår egen verksamhet.</v>
      </c>
      <c r="C6" s="18">
        <f>'Frågor - enkät'!B23</f>
        <v>1</v>
      </c>
      <c r="F6" s="52">
        <v>1</v>
      </c>
      <c r="G6" s="18">
        <f>C6*F6</f>
        <v>1</v>
      </c>
      <c r="H6" s="20"/>
    </row>
    <row r="7" spans="1:12" ht="30" x14ac:dyDescent="0.25">
      <c r="A7" s="11" t="s">
        <v>62</v>
      </c>
      <c r="B7" s="48" t="str">
        <f>'Frågor källa'!B7</f>
        <v>Vi använder resultat från vår omvärldsbevakning för att utveckla den egna verksamheten.</v>
      </c>
      <c r="C7" s="18">
        <f>'Frågor - enkät'!B5</f>
        <v>1</v>
      </c>
      <c r="F7" s="52">
        <v>2</v>
      </c>
      <c r="G7" s="18">
        <f>C7*F7</f>
        <v>2</v>
      </c>
      <c r="H7" s="20"/>
    </row>
    <row r="8" spans="1:12" x14ac:dyDescent="0.25">
      <c r="A8" s="11">
        <v>3</v>
      </c>
      <c r="B8" s="50" t="str">
        <f>Kursnamn!B3</f>
        <v>Från tanke till köp</v>
      </c>
      <c r="D8" s="19">
        <f>SUM(C9:C11)</f>
        <v>3</v>
      </c>
      <c r="E8" s="20">
        <f>AVERAGE(C9:C11)</f>
        <v>1</v>
      </c>
      <c r="F8" s="18"/>
      <c r="G8" s="18"/>
      <c r="H8" s="21">
        <f>SUM(G9:G11)</f>
        <v>4</v>
      </c>
      <c r="I8" s="20"/>
    </row>
    <row r="9" spans="1:12" x14ac:dyDescent="0.25">
      <c r="A9" s="11" t="s">
        <v>63</v>
      </c>
      <c r="B9" s="48" t="str">
        <f>'Frågor källa'!B9</f>
        <v>Vi utformar vårt kunderbjudande utifrån en förståelse för kundresan.</v>
      </c>
      <c r="C9" s="17">
        <f>'Frågor - enkät'!B4</f>
        <v>1</v>
      </c>
      <c r="F9" s="52">
        <v>1</v>
      </c>
      <c r="G9" s="18">
        <f>C9*F9</f>
        <v>1</v>
      </c>
      <c r="H9" s="20"/>
    </row>
    <row r="10" spans="1:12" ht="30" x14ac:dyDescent="0.25">
      <c r="A10" s="11" t="s">
        <v>64</v>
      </c>
      <c r="B10" s="48" t="str">
        <f>'Frågor källa'!B10</f>
        <v>Vårt kunderbjudande är anpassat utifrån de fysiska och digitala kanaler som står tillbuds för att bemöta kunderna.</v>
      </c>
      <c r="C10" s="17">
        <f>'Frågor - enkät'!B17</f>
        <v>1</v>
      </c>
      <c r="F10" s="52">
        <v>2</v>
      </c>
      <c r="G10" s="18">
        <f>C10*F10</f>
        <v>2</v>
      </c>
      <c r="H10" s="20"/>
    </row>
    <row r="11" spans="1:12" ht="30" x14ac:dyDescent="0.25">
      <c r="A11" s="11" t="s">
        <v>65</v>
      </c>
      <c r="B11" s="48" t="str">
        <f>'Frågor källa'!B11</f>
        <v>Vi följer upp kundernas köpupplevelse för att bättre kunna förstå deras kundresor.</v>
      </c>
      <c r="C11" s="17">
        <f>'Frågor - enkät'!B9</f>
        <v>1</v>
      </c>
      <c r="F11" s="52">
        <v>1</v>
      </c>
      <c r="G11" s="18">
        <f>C11*F11</f>
        <v>1</v>
      </c>
      <c r="H11" s="20"/>
    </row>
    <row r="12" spans="1:12" x14ac:dyDescent="0.25">
      <c r="A12" s="11">
        <v>4</v>
      </c>
      <c r="B12" s="50" t="str">
        <f>Kursnamn!B4</f>
        <v>E-handel, fysisk handel eller både och</v>
      </c>
      <c r="D12" s="19">
        <f>SUM(C13:C15)</f>
        <v>3</v>
      </c>
      <c r="E12" s="20">
        <f>AVERAGE(C13:C15)</f>
        <v>1</v>
      </c>
      <c r="F12" s="18"/>
      <c r="G12" s="18"/>
      <c r="H12" s="21">
        <f>SUM(G13:G15)</f>
        <v>4</v>
      </c>
      <c r="I12" s="20"/>
    </row>
    <row r="13" spans="1:12" ht="30" x14ac:dyDescent="0.25">
      <c r="A13" s="11" t="s">
        <v>66</v>
      </c>
      <c r="B13" s="48" t="str">
        <f>'Frågor källa'!B13</f>
        <v>Vi beaktar utvecklingen i handelns digitala landskap när vi utformar vår affärsstrategi.</v>
      </c>
      <c r="C13" s="17">
        <f>'Frågor - enkät'!B7</f>
        <v>1</v>
      </c>
      <c r="F13" s="52">
        <v>1</v>
      </c>
      <c r="G13" s="18">
        <f>C13*F13</f>
        <v>1</v>
      </c>
      <c r="H13" s="20"/>
    </row>
    <row r="14" spans="1:12" ht="30" x14ac:dyDescent="0.25">
      <c r="A14" s="11" t="s">
        <v>67</v>
      </c>
      <c r="B14" s="48" t="str">
        <f>'Frågor källa'!B14</f>
        <v>Vi har identifierat de möjligheter och utmaningar som är förknippande med fysiska och digitala kanaler.</v>
      </c>
      <c r="C14" s="17">
        <f>'Frågor - enkät'!B20</f>
        <v>1</v>
      </c>
      <c r="F14" s="52">
        <v>2</v>
      </c>
      <c r="G14" s="18">
        <f>C14*F14</f>
        <v>2</v>
      </c>
      <c r="H14" s="20"/>
    </row>
    <row r="15" spans="1:12" ht="30" x14ac:dyDescent="0.25">
      <c r="A15" s="11" t="s">
        <v>68</v>
      </c>
      <c r="B15" s="48" t="str">
        <f>'Frågor källa'!B15</f>
        <v>Vi identifierar löpande styrkor och svagheter i den nuvarande verksamheten.</v>
      </c>
      <c r="C15" s="17">
        <f>'Frågor - enkät'!B21</f>
        <v>1</v>
      </c>
      <c r="F15" s="52">
        <v>1</v>
      </c>
      <c r="G15" s="18">
        <f>C15*F15</f>
        <v>1</v>
      </c>
      <c r="H15" s="20"/>
    </row>
    <row r="16" spans="1:12" x14ac:dyDescent="0.25">
      <c r="A16" s="11">
        <v>5</v>
      </c>
      <c r="B16" s="50" t="str">
        <f>Kursnamn!B5</f>
        <v>Modigt ledarskap i handelns digitala transformation</v>
      </c>
      <c r="D16" s="19">
        <f>SUM(C17:C19)</f>
        <v>3</v>
      </c>
      <c r="E16" s="20">
        <f>AVERAGE(C17:C19)</f>
        <v>1</v>
      </c>
      <c r="F16" s="18"/>
      <c r="G16" s="18"/>
      <c r="H16" s="21">
        <f>SUM(G17:G19)</f>
        <v>4</v>
      </c>
      <c r="I16" s="20"/>
    </row>
    <row r="17" spans="1:9" ht="30" x14ac:dyDescent="0.25">
      <c r="A17" s="11" t="s">
        <v>69</v>
      </c>
      <c r="B17" s="48" t="str">
        <f>'Frågor källa'!B17</f>
        <v>Vi har identifierat de nya kompetensbehov som följer av handelns digitalisering.</v>
      </c>
      <c r="C17" s="17">
        <f>'Frågor - enkät'!B3</f>
        <v>1</v>
      </c>
      <c r="F17" s="52">
        <v>2</v>
      </c>
      <c r="G17" s="18">
        <f>C17*F17</f>
        <v>2</v>
      </c>
      <c r="H17" s="20"/>
    </row>
    <row r="18" spans="1:9" ht="34.5" customHeight="1" x14ac:dyDescent="0.25">
      <c r="A18" s="11" t="s">
        <v>70</v>
      </c>
      <c r="B18" s="48" t="str">
        <f>'Frågor källa'!B18</f>
        <v>Vi arbetar för att det ska finnas ett gemensamt ansvar och ägarskap för verksamhetens resultat.</v>
      </c>
      <c r="C18" s="17">
        <f>'Frågor - enkät'!B18</f>
        <v>1</v>
      </c>
      <c r="F18" s="52">
        <v>1</v>
      </c>
      <c r="G18" s="18">
        <f>C18*F18</f>
        <v>1</v>
      </c>
      <c r="H18" s="20"/>
    </row>
    <row r="19" spans="1:9" ht="30" x14ac:dyDescent="0.25">
      <c r="A19" s="11" t="s">
        <v>71</v>
      </c>
      <c r="B19" s="48" t="str">
        <f>'Frågor källa'!B19</f>
        <v>Vi utvecklar kontinuerligt vår organisation och kompetens att kunna möta förändringar på ett medvetet och hållbart sätt.</v>
      </c>
      <c r="C19" s="17">
        <f>'Frågor - enkät'!B25</f>
        <v>1</v>
      </c>
      <c r="F19" s="52">
        <v>1</v>
      </c>
      <c r="G19" s="18">
        <f>C19*F19</f>
        <v>1</v>
      </c>
      <c r="H19" s="20"/>
    </row>
    <row r="20" spans="1:9" x14ac:dyDescent="0.25">
      <c r="A20" s="11">
        <v>6</v>
      </c>
      <c r="B20" s="50" t="str">
        <f>Kursnamn!B6</f>
        <v>Effektiva lager och logistiklösningar</v>
      </c>
      <c r="D20" s="19">
        <f>SUM(C21:C23)</f>
        <v>3</v>
      </c>
      <c r="E20" s="20">
        <f>AVERAGE(C21:C23)</f>
        <v>1</v>
      </c>
      <c r="F20" s="18"/>
      <c r="G20" s="18"/>
      <c r="H20" s="21">
        <f>SUM(G21:G23)</f>
        <v>4</v>
      </c>
      <c r="I20" s="20"/>
    </row>
    <row r="21" spans="1:9" ht="30" x14ac:dyDescent="0.25">
      <c r="A21" s="11" t="s">
        <v>72</v>
      </c>
      <c r="B21" s="48" t="str">
        <f>'Frågor källa'!B17</f>
        <v>Vi har identifierat de nya kompetensbehov som följer av handelns digitalisering.</v>
      </c>
      <c r="C21" s="17">
        <f>'Frågor - enkät'!B18</f>
        <v>1</v>
      </c>
      <c r="F21" s="52">
        <v>1</v>
      </c>
      <c r="G21" s="18">
        <f>C21*F21</f>
        <v>1</v>
      </c>
      <c r="H21" s="20"/>
    </row>
    <row r="22" spans="1:9" ht="30" x14ac:dyDescent="0.25">
      <c r="A22" s="11" t="s">
        <v>73</v>
      </c>
      <c r="B22" s="48" t="str">
        <f>'Frågor källa'!B18</f>
        <v>Vi arbetar för att det ska finnas ett gemensamt ansvar och ägarskap för verksamhetens resultat.</v>
      </c>
      <c r="C22" s="17">
        <f>'Frågor - enkät'!B19</f>
        <v>1</v>
      </c>
      <c r="F22" s="52">
        <v>2</v>
      </c>
      <c r="G22" s="18">
        <f>C22*F22</f>
        <v>2</v>
      </c>
      <c r="H22" s="20"/>
    </row>
    <row r="23" spans="1:9" ht="30" x14ac:dyDescent="0.25">
      <c r="A23" s="11" t="s">
        <v>74</v>
      </c>
      <c r="B23" s="48" t="str">
        <f>'Frågor källa'!B19</f>
        <v>Vi utvecklar kontinuerligt vår organisation och kompetens att kunna möta förändringar på ett medvetet och hållbart sätt.</v>
      </c>
      <c r="C23" s="17">
        <f>'Frågor - enkät'!B11</f>
        <v>1</v>
      </c>
      <c r="F23" s="52">
        <v>1</v>
      </c>
      <c r="G23" s="18">
        <f>C23*F23</f>
        <v>1</v>
      </c>
      <c r="H23" s="20"/>
    </row>
    <row r="24" spans="1:9" x14ac:dyDescent="0.25">
      <c r="A24" s="11">
        <v>7</v>
      </c>
      <c r="B24" s="50" t="str">
        <f>Kursnamn!B7</f>
        <v>Kundservice och kundbemötande 2.0</v>
      </c>
      <c r="D24" s="19">
        <f>SUM(C25:C27)</f>
        <v>3</v>
      </c>
      <c r="E24" s="20">
        <f>AVERAGE(C25:C27)</f>
        <v>1</v>
      </c>
      <c r="F24" s="18"/>
      <c r="G24" s="18"/>
      <c r="H24" s="21">
        <f>SUM(G25:G27)</f>
        <v>4</v>
      </c>
      <c r="I24" s="20"/>
    </row>
    <row r="25" spans="1:9" ht="30" x14ac:dyDescent="0.25">
      <c r="A25" s="11" t="s">
        <v>75</v>
      </c>
      <c r="B25" s="48" t="str">
        <f>'Frågor källa'!B25</f>
        <v>Handelns digitalisering har bidragit till att vi möter våra kunder via fler fysiska och digitala kanaler.</v>
      </c>
      <c r="C25" s="17">
        <f>'Frågor - enkät'!B16</f>
        <v>1</v>
      </c>
      <c r="F25" s="52">
        <v>2</v>
      </c>
      <c r="G25" s="18">
        <f>C25*F25</f>
        <v>2</v>
      </c>
      <c r="H25" s="20"/>
    </row>
    <row r="26" spans="1:9" ht="30" x14ac:dyDescent="0.25">
      <c r="A26" s="11" t="s">
        <v>76</v>
      </c>
      <c r="B26" s="48" t="str">
        <f>'Frågor källa'!B26</f>
        <v>Vi följer upp hur kunderna uppfattar de fysiska och digitala kontakter de har med vårt företag.</v>
      </c>
      <c r="C26" s="17">
        <f>'Frågor - enkät'!B14</f>
        <v>1</v>
      </c>
      <c r="F26" s="52">
        <v>1</v>
      </c>
      <c r="G26" s="18">
        <f>C26*F26</f>
        <v>1</v>
      </c>
      <c r="H26" s="20"/>
    </row>
    <row r="27" spans="1:9" ht="30" x14ac:dyDescent="0.25">
      <c r="A27" s="11" t="s">
        <v>77</v>
      </c>
      <c r="B27" s="48" t="str">
        <f>'Frågor källa'!B27</f>
        <v>Vi anpassar vårt sätt att möta kund utifrån en förståelse för deras förväntningar på service och bemötande.</v>
      </c>
      <c r="C27" s="17">
        <f>'Frågor - enkät'!B8</f>
        <v>1</v>
      </c>
      <c r="F27" s="52">
        <v>1</v>
      </c>
      <c r="G27" s="18">
        <f>C27*F27</f>
        <v>1</v>
      </c>
      <c r="H27" s="20"/>
    </row>
    <row r="28" spans="1:9" x14ac:dyDescent="0.25">
      <c r="A28" s="11">
        <v>8</v>
      </c>
      <c r="B28" s="50" t="str">
        <f>Kursnamn!B8</f>
        <v>Agera lönsamt</v>
      </c>
      <c r="D28" s="19">
        <f>SUM(C29:C31)</f>
        <v>3</v>
      </c>
      <c r="E28" s="20">
        <f>AVERAGE(C29:C31)</f>
        <v>1</v>
      </c>
      <c r="F28" s="18"/>
      <c r="G28" s="18"/>
      <c r="H28" s="21">
        <f>SUM(G29:G31)</f>
        <v>4</v>
      </c>
      <c r="I28" s="20"/>
    </row>
    <row r="29" spans="1:9" ht="30" x14ac:dyDescent="0.25">
      <c r="A29" s="11" t="s">
        <v>78</v>
      </c>
      <c r="B29" s="48" t="str">
        <f>'Frågor källa'!B29</f>
        <v>Vi värderar regelbundet de olika nyckeltalens relevans för vår lönsamhet.</v>
      </c>
      <c r="C29" s="17">
        <f>'Frågor - enkät'!B24</f>
        <v>1</v>
      </c>
      <c r="F29" s="52">
        <v>2</v>
      </c>
      <c r="G29" s="18">
        <f>C29*F29</f>
        <v>2</v>
      </c>
      <c r="H29" s="20"/>
    </row>
    <row r="30" spans="1:9" ht="30" x14ac:dyDescent="0.25">
      <c r="A30" s="11" t="s">
        <v>79</v>
      </c>
      <c r="B30" s="48" t="str">
        <f>'Frågor källa'!B30</f>
        <v>Vi följer löpande upp vår lönsamhet genom att använda ett antal nyckeltal (KPI).</v>
      </c>
      <c r="C30" s="17">
        <f>'Frågor - enkät'!B6</f>
        <v>1</v>
      </c>
      <c r="F30" s="52">
        <v>1</v>
      </c>
      <c r="G30" s="18">
        <f>C30*F30</f>
        <v>1</v>
      </c>
      <c r="H30" s="20"/>
    </row>
    <row r="31" spans="1:9" ht="30" x14ac:dyDescent="0.25">
      <c r="A31" s="11" t="s">
        <v>80</v>
      </c>
      <c r="B31" s="48" t="str">
        <f>'Frågor källa'!B31</f>
        <v>Vi använder kontinuerligt nyckeltal och affärsanalyser för att utveckla verksamheten.</v>
      </c>
      <c r="C31" s="17">
        <f>'Frågor - enkät'!B26</f>
        <v>1</v>
      </c>
      <c r="F31" s="52">
        <v>1</v>
      </c>
      <c r="G31" s="18">
        <f>C31*F31</f>
        <v>1</v>
      </c>
      <c r="H31" s="20"/>
    </row>
    <row r="32" spans="1:9" x14ac:dyDescent="0.25">
      <c r="A32" s="11">
        <v>9</v>
      </c>
      <c r="B32" s="50" t="str">
        <f>Kursnamn!B9</f>
        <v>Träffa rätt i din digitala marknadsföring</v>
      </c>
      <c r="D32" s="19">
        <f>SUM(C33:C35)</f>
        <v>3</v>
      </c>
      <c r="E32" s="20">
        <f>AVERAGE(C33:C35)</f>
        <v>1</v>
      </c>
      <c r="F32" s="18"/>
      <c r="G32" s="18"/>
      <c r="H32" s="21">
        <f>SUM(G33:G35)</f>
        <v>4</v>
      </c>
      <c r="I32" s="20"/>
    </row>
    <row r="33" spans="1:12" ht="30" x14ac:dyDescent="0.25">
      <c r="A33" s="11" t="s">
        <v>81</v>
      </c>
      <c r="B33" s="51" t="str">
        <f>'Frågor källa'!B33</f>
        <v>Vi diskuterar ofta styrkor och svagheter i den egna digitala marknadsföringen</v>
      </c>
      <c r="C33" s="17">
        <f>'Frågor - enkät'!B13</f>
        <v>1</v>
      </c>
      <c r="F33" s="52">
        <v>1</v>
      </c>
      <c r="G33" s="18">
        <f>C33*F33</f>
        <v>1</v>
      </c>
      <c r="H33" s="20"/>
    </row>
    <row r="34" spans="1:12" ht="30" x14ac:dyDescent="0.25">
      <c r="A34" s="11" t="s">
        <v>82</v>
      </c>
      <c r="B34" s="51" t="str">
        <f>'Frågor källa'!B34</f>
        <v>Vi har en uttalad marknadsföringsstrategi som utformats utifrån vår kundkännedom och affärsidé.</v>
      </c>
      <c r="C34" s="17">
        <f>'Frågor - enkät'!B22</f>
        <v>1</v>
      </c>
      <c r="F34" s="52">
        <v>2</v>
      </c>
      <c r="G34" s="18">
        <f>C34*F34</f>
        <v>2</v>
      </c>
      <c r="H34" s="20"/>
    </row>
    <row r="35" spans="1:12" ht="30" x14ac:dyDescent="0.25">
      <c r="A35" s="11" t="s">
        <v>83</v>
      </c>
      <c r="B35" s="51" t="str">
        <f>'Frågor källa'!B35</f>
        <v>Vi följer upp de olika digitala marknadsföringskanalernas betydelse för vår försäljning och vårt resultat.</v>
      </c>
      <c r="C35" s="17">
        <f>'Frågor - enkät'!B27</f>
        <v>1</v>
      </c>
      <c r="F35" s="52">
        <v>1</v>
      </c>
      <c r="G35" s="18">
        <f>C35*F35</f>
        <v>1</v>
      </c>
      <c r="H35" s="20"/>
    </row>
    <row r="36" spans="1:12" x14ac:dyDescent="0.25">
      <c r="A36" s="11">
        <v>10</v>
      </c>
      <c r="B36" s="50" t="str">
        <f>Kursnamn!B10</f>
        <v>Marknadsföring i sociala medier</v>
      </c>
      <c r="D36" s="19">
        <f>SUM(C37:C39)</f>
        <v>3</v>
      </c>
      <c r="E36" s="20">
        <f>AVERAGE(C37:C39)</f>
        <v>1</v>
      </c>
      <c r="F36" s="18"/>
      <c r="G36" s="18"/>
      <c r="H36" s="21">
        <f>SUM(G37:G39)</f>
        <v>4</v>
      </c>
      <c r="I36" s="20"/>
    </row>
    <row r="37" spans="1:12" ht="30" x14ac:dyDescent="0.25">
      <c r="A37" s="10" t="s">
        <v>84</v>
      </c>
      <c r="B37" s="51" t="str">
        <f>'Frågor källa'!B37</f>
        <v>Vi diskuterar ofta styrkor och svagheter i den egna digitala marknadsföringen</v>
      </c>
      <c r="C37" s="17">
        <f>'Frågor - enkät'!B13</f>
        <v>1</v>
      </c>
      <c r="F37" s="52">
        <v>1</v>
      </c>
      <c r="G37" s="18">
        <f>C37*F37</f>
        <v>1</v>
      </c>
      <c r="H37" s="20"/>
    </row>
    <row r="38" spans="1:12" x14ac:dyDescent="0.25">
      <c r="A38" s="10" t="s">
        <v>85</v>
      </c>
      <c r="B38" s="51" t="str">
        <f>'Frågor källa'!B38</f>
        <v>Vår marknadsföring utformas utifrån vår kundkännedom och affärsidé.</v>
      </c>
      <c r="C38" s="17">
        <f>'Frågor - enkät'!B28</f>
        <v>1</v>
      </c>
      <c r="F38" s="52">
        <v>1</v>
      </c>
      <c r="G38" s="18">
        <f>C38*F38</f>
        <v>1</v>
      </c>
      <c r="H38" s="20"/>
    </row>
    <row r="39" spans="1:12" ht="36.75" customHeight="1" x14ac:dyDescent="0.25">
      <c r="A39" s="10" t="s">
        <v>86</v>
      </c>
      <c r="B39" s="51" t="str">
        <f>'Frågor källa'!B39</f>
        <v>På arbetsplatsen skapar vi innehåll och modererar frågor, svar och inlägg i sociala medier.</v>
      </c>
      <c r="C39" s="17">
        <f>'Frågor - enkät'!B15</f>
        <v>1</v>
      </c>
      <c r="F39" s="52">
        <v>2</v>
      </c>
      <c r="G39" s="18">
        <f>C39*F39</f>
        <v>2</v>
      </c>
      <c r="H39" s="20"/>
      <c r="J39" s="7"/>
      <c r="K39" s="7"/>
      <c r="L39" s="7"/>
    </row>
    <row r="40" spans="1:12" s="7" customFormat="1" x14ac:dyDescent="0.25">
      <c r="A40" s="10"/>
      <c r="C40" s="17"/>
      <c r="D40" s="19"/>
      <c r="E40" s="19"/>
      <c r="F40" s="18"/>
      <c r="G40" s="18"/>
      <c r="H40" s="20"/>
      <c r="J40"/>
      <c r="K40"/>
      <c r="L40"/>
    </row>
    <row r="42" spans="1:12" hidden="1" x14ac:dyDescent="0.25"/>
    <row r="43" spans="1:12" ht="42" hidden="1" x14ac:dyDescent="0.25">
      <c r="A43" s="16"/>
      <c r="B43" s="16" t="s">
        <v>28</v>
      </c>
      <c r="C43" s="16"/>
      <c r="D43" s="19" t="s">
        <v>24</v>
      </c>
      <c r="E43" s="19" t="s">
        <v>25</v>
      </c>
      <c r="F43" s="16" t="s">
        <v>12</v>
      </c>
      <c r="G43" s="16" t="s">
        <v>26</v>
      </c>
      <c r="H43" s="16" t="s">
        <v>27</v>
      </c>
      <c r="I43" s="16"/>
    </row>
    <row r="44" spans="1:12" hidden="1" x14ac:dyDescent="0.25">
      <c r="A44" s="11">
        <v>2</v>
      </c>
      <c r="B44" s="12" t="s">
        <v>15</v>
      </c>
      <c r="D44" s="19" t="e">
        <f>SUM(C45:C47)</f>
        <v>#REF!</v>
      </c>
      <c r="E44" s="20" t="e">
        <f>AVERAGE(C45:C47)</f>
        <v>#REF!</v>
      </c>
      <c r="F44" s="7"/>
      <c r="H44" s="20" t="e">
        <f>SUM(G45:G47)</f>
        <v>#REF!</v>
      </c>
      <c r="I44" s="20"/>
    </row>
    <row r="45" spans="1:12" hidden="1" x14ac:dyDescent="0.25">
      <c r="A45" s="11"/>
      <c r="C45" s="18" t="e">
        <f>'Frågor - enkät'!#REF!</f>
        <v>#REF!</v>
      </c>
      <c r="F45" s="18">
        <v>1</v>
      </c>
      <c r="G45" s="18" t="e">
        <f>C45*F45</f>
        <v>#REF!</v>
      </c>
      <c r="H45" s="20"/>
    </row>
    <row r="46" spans="1:12" ht="15.75" hidden="1" customHeight="1" x14ac:dyDescent="0.25">
      <c r="A46" s="11"/>
      <c r="B46" s="12"/>
      <c r="C46" s="18" t="e">
        <f>'Frågor - enkät'!#REF!</f>
        <v>#REF!</v>
      </c>
      <c r="F46" s="18">
        <v>1</v>
      </c>
      <c r="G46" s="18" t="e">
        <f t="shared" ref="G46:G47" si="0">C46*F46</f>
        <v>#REF!</v>
      </c>
      <c r="H46" s="20"/>
    </row>
    <row r="47" spans="1:12" hidden="1" x14ac:dyDescent="0.25">
      <c r="A47" s="11"/>
      <c r="B47" s="12"/>
      <c r="C47" s="18" t="e">
        <f>'Frågor - enkät'!#REF!</f>
        <v>#REF!</v>
      </c>
      <c r="F47" s="18">
        <v>1</v>
      </c>
      <c r="G47" s="18" t="e">
        <f t="shared" si="0"/>
        <v>#REF!</v>
      </c>
      <c r="H47" s="20"/>
    </row>
    <row r="48" spans="1:12" hidden="1" x14ac:dyDescent="0.25">
      <c r="A48" s="11">
        <v>3</v>
      </c>
      <c r="B48" s="12" t="s">
        <v>16</v>
      </c>
      <c r="D48" s="19" t="e">
        <f>SUM(C49:C51)</f>
        <v>#REF!</v>
      </c>
      <c r="E48" s="20" t="e">
        <f>AVERAGE(C49:C51)</f>
        <v>#REF!</v>
      </c>
      <c r="F48" s="18"/>
      <c r="G48" s="18"/>
      <c r="H48" s="20" t="e">
        <f>SUM(G49:G51)</f>
        <v>#REF!</v>
      </c>
      <c r="I48" s="20"/>
    </row>
    <row r="49" spans="1:9" hidden="1" x14ac:dyDescent="0.25">
      <c r="A49" s="11"/>
      <c r="B49" s="12"/>
      <c r="C49" s="17" t="e">
        <f>'Frågor - enkät'!#REF!</f>
        <v>#REF!</v>
      </c>
      <c r="F49" s="18">
        <v>1</v>
      </c>
      <c r="G49" s="18" t="e">
        <f t="shared" ref="G49:G51" si="1">C49*F49</f>
        <v>#REF!</v>
      </c>
      <c r="H49" s="20"/>
    </row>
    <row r="50" spans="1:9" hidden="1" x14ac:dyDescent="0.25">
      <c r="A50" s="11"/>
      <c r="B50" s="12"/>
      <c r="C50" s="17" t="e">
        <f>'Frågor - enkät'!#REF!</f>
        <v>#REF!</v>
      </c>
      <c r="F50" s="18">
        <v>1</v>
      </c>
      <c r="G50" s="18" t="e">
        <f t="shared" si="1"/>
        <v>#REF!</v>
      </c>
      <c r="H50" s="20"/>
    </row>
    <row r="51" spans="1:9" hidden="1" x14ac:dyDescent="0.25">
      <c r="A51" s="11"/>
      <c r="B51" s="12"/>
      <c r="C51" s="17" t="e">
        <f>'Frågor - enkät'!#REF!</f>
        <v>#REF!</v>
      </c>
      <c r="F51" s="18">
        <v>1</v>
      </c>
      <c r="G51" s="18" t="e">
        <f t="shared" si="1"/>
        <v>#REF!</v>
      </c>
      <c r="H51" s="20"/>
    </row>
    <row r="52" spans="1:9" ht="31.5" hidden="1" x14ac:dyDescent="0.25">
      <c r="A52" s="11">
        <v>4</v>
      </c>
      <c r="B52" s="12" t="s">
        <v>17</v>
      </c>
      <c r="D52" s="19" t="e">
        <f>SUM(C53:C55)</f>
        <v>#REF!</v>
      </c>
      <c r="E52" s="20" t="e">
        <f>AVERAGE(C53:C55)</f>
        <v>#REF!</v>
      </c>
      <c r="F52" s="18"/>
      <c r="G52" s="18"/>
      <c r="H52" s="20" t="e">
        <f>SUM(G53:G55)</f>
        <v>#REF!</v>
      </c>
      <c r="I52" s="20"/>
    </row>
    <row r="53" spans="1:9" hidden="1" x14ac:dyDescent="0.25">
      <c r="A53" s="11"/>
      <c r="B53" s="12"/>
      <c r="C53" s="17" t="e">
        <f>'Frågor - enkät'!#REF!</f>
        <v>#REF!</v>
      </c>
      <c r="F53" s="18">
        <v>1</v>
      </c>
      <c r="G53" s="18" t="e">
        <f t="shared" ref="G53:G55" si="2">C53*F53</f>
        <v>#REF!</v>
      </c>
      <c r="H53" s="20"/>
    </row>
    <row r="54" spans="1:9" hidden="1" x14ac:dyDescent="0.25">
      <c r="A54" s="11"/>
      <c r="B54" s="12"/>
      <c r="C54" s="17" t="e">
        <f>'Frågor - enkät'!#REF!</f>
        <v>#REF!</v>
      </c>
      <c r="F54" s="18">
        <v>2</v>
      </c>
      <c r="G54" s="18" t="e">
        <f t="shared" si="2"/>
        <v>#REF!</v>
      </c>
      <c r="H54" s="20"/>
    </row>
    <row r="55" spans="1:9" hidden="1" x14ac:dyDescent="0.25">
      <c r="A55" s="11"/>
      <c r="B55" s="12"/>
      <c r="C55" s="17" t="e">
        <f>'Frågor - enkät'!#REF!</f>
        <v>#REF!</v>
      </c>
      <c r="F55" s="18">
        <v>1</v>
      </c>
      <c r="G55" s="18" t="e">
        <f t="shared" si="2"/>
        <v>#REF!</v>
      </c>
      <c r="H55" s="20"/>
    </row>
    <row r="56" spans="1:9" hidden="1" x14ac:dyDescent="0.25">
      <c r="A56" s="11">
        <v>5</v>
      </c>
      <c r="B56" s="12" t="s">
        <v>18</v>
      </c>
      <c r="D56" s="19" t="e">
        <f>SUM(C57:C59)</f>
        <v>#REF!</v>
      </c>
      <c r="E56" s="20" t="e">
        <f>AVERAGE(C57:C59)</f>
        <v>#REF!</v>
      </c>
      <c r="F56" s="18"/>
      <c r="G56" s="18"/>
      <c r="H56" s="20" t="e">
        <f>SUM(G57:G59)</f>
        <v>#REF!</v>
      </c>
      <c r="I56" s="20"/>
    </row>
    <row r="57" spans="1:9" hidden="1" x14ac:dyDescent="0.25">
      <c r="A57" s="11"/>
      <c r="B57" s="12"/>
      <c r="C57" s="17" t="e">
        <f>'Frågor - enkät'!#REF!</f>
        <v>#REF!</v>
      </c>
      <c r="F57" s="18">
        <v>1</v>
      </c>
      <c r="G57" s="18" t="e">
        <f t="shared" ref="G57:G59" si="3">C57*F57</f>
        <v>#REF!</v>
      </c>
      <c r="H57" s="20"/>
    </row>
    <row r="58" spans="1:9" hidden="1" x14ac:dyDescent="0.25">
      <c r="A58" s="11"/>
      <c r="B58" s="12"/>
      <c r="C58" s="17" t="e">
        <f>'Frågor - enkät'!#REF!</f>
        <v>#REF!</v>
      </c>
      <c r="F58" s="18">
        <v>1</v>
      </c>
      <c r="G58" s="18" t="e">
        <f t="shared" si="3"/>
        <v>#REF!</v>
      </c>
      <c r="H58" s="20"/>
    </row>
    <row r="59" spans="1:9" hidden="1" x14ac:dyDescent="0.25">
      <c r="A59" s="11"/>
      <c r="B59" s="12"/>
      <c r="C59" s="17" t="e">
        <f>'Frågor - enkät'!#REF!</f>
        <v>#REF!</v>
      </c>
      <c r="F59" s="18">
        <v>1</v>
      </c>
      <c r="G59" s="18" t="e">
        <f t="shared" si="3"/>
        <v>#REF!</v>
      </c>
      <c r="H59" s="20"/>
    </row>
    <row r="60" spans="1:9" hidden="1" x14ac:dyDescent="0.25">
      <c r="A60" s="11">
        <v>6</v>
      </c>
      <c r="B60" s="12" t="s">
        <v>19</v>
      </c>
      <c r="D60" s="19" t="e">
        <f>SUM(C61:C63)</f>
        <v>#REF!</v>
      </c>
      <c r="E60" s="20" t="e">
        <f>AVERAGE(C61:C63)</f>
        <v>#REF!</v>
      </c>
      <c r="F60" s="18"/>
      <c r="G60" s="18"/>
      <c r="H60" s="20" t="e">
        <f>SUM(G61:G63)</f>
        <v>#REF!</v>
      </c>
      <c r="I60" s="20"/>
    </row>
    <row r="61" spans="1:9" hidden="1" x14ac:dyDescent="0.25">
      <c r="A61" s="11"/>
      <c r="B61" s="12"/>
      <c r="C61" s="17" t="e">
        <f>'Frågor - enkät'!#REF!</f>
        <v>#REF!</v>
      </c>
      <c r="F61" s="18">
        <v>1</v>
      </c>
      <c r="G61" s="18" t="e">
        <f t="shared" ref="G61:G63" si="4">C61*F61</f>
        <v>#REF!</v>
      </c>
      <c r="H61" s="20"/>
    </row>
    <row r="62" spans="1:9" hidden="1" x14ac:dyDescent="0.25">
      <c r="A62" s="11"/>
      <c r="B62" s="12"/>
      <c r="C62" s="17" t="e">
        <f>'Frågor - enkät'!#REF!</f>
        <v>#REF!</v>
      </c>
      <c r="F62" s="18">
        <v>1</v>
      </c>
      <c r="G62" s="18" t="e">
        <f t="shared" si="4"/>
        <v>#REF!</v>
      </c>
      <c r="H62" s="20"/>
    </row>
    <row r="63" spans="1:9" hidden="1" x14ac:dyDescent="0.25">
      <c r="A63" s="11"/>
      <c r="B63" s="12"/>
      <c r="C63" s="17" t="e">
        <f>'Frågor - enkät'!#REF!</f>
        <v>#REF!</v>
      </c>
      <c r="F63" s="18">
        <v>1</v>
      </c>
      <c r="G63" s="18" t="e">
        <f t="shared" si="4"/>
        <v>#REF!</v>
      </c>
      <c r="H63" s="20"/>
    </row>
    <row r="64" spans="1:9" ht="31.5" hidden="1" x14ac:dyDescent="0.25">
      <c r="A64" s="11">
        <v>7</v>
      </c>
      <c r="B64" s="12" t="s">
        <v>20</v>
      </c>
      <c r="D64" s="19" t="e">
        <f>SUM(C65:C67)</f>
        <v>#REF!</v>
      </c>
      <c r="E64" s="20" t="e">
        <f>AVERAGE(C65:C67)</f>
        <v>#REF!</v>
      </c>
      <c r="F64" s="18"/>
      <c r="G64" s="18"/>
      <c r="H64" s="20" t="e">
        <f>SUM(G65:G67)</f>
        <v>#REF!</v>
      </c>
      <c r="I64" s="20"/>
    </row>
    <row r="65" spans="1:9" hidden="1" x14ac:dyDescent="0.25">
      <c r="A65" s="11"/>
      <c r="B65" s="12"/>
      <c r="C65" s="17" t="e">
        <f>'Frågor - enkät'!#REF!</f>
        <v>#REF!</v>
      </c>
      <c r="F65" s="18">
        <v>1</v>
      </c>
      <c r="G65" s="18" t="e">
        <f t="shared" ref="G65:G67" si="5">C65*F65</f>
        <v>#REF!</v>
      </c>
      <c r="H65" s="20"/>
    </row>
    <row r="66" spans="1:9" hidden="1" x14ac:dyDescent="0.25">
      <c r="A66" s="11"/>
      <c r="B66" s="12"/>
      <c r="C66" s="17" t="e">
        <f>'Frågor - enkät'!#REF!</f>
        <v>#REF!</v>
      </c>
      <c r="F66" s="18">
        <v>1</v>
      </c>
      <c r="G66" s="18" t="e">
        <f t="shared" si="5"/>
        <v>#REF!</v>
      </c>
      <c r="H66" s="20"/>
    </row>
    <row r="67" spans="1:9" hidden="1" x14ac:dyDescent="0.25">
      <c r="A67" s="11"/>
      <c r="B67" s="12"/>
      <c r="C67" s="17" t="e">
        <f>'Frågor - enkät'!#REF!</f>
        <v>#REF!</v>
      </c>
      <c r="F67" s="18">
        <v>1</v>
      </c>
      <c r="G67" s="18" t="e">
        <f t="shared" si="5"/>
        <v>#REF!</v>
      </c>
      <c r="H67" s="20"/>
    </row>
    <row r="68" spans="1:9" ht="31.5" hidden="1" x14ac:dyDescent="0.25">
      <c r="A68" s="11">
        <v>8</v>
      </c>
      <c r="B68" s="12" t="s">
        <v>21</v>
      </c>
      <c r="D68" s="19" t="e">
        <f>SUM(C69:C71)</f>
        <v>#REF!</v>
      </c>
      <c r="E68" s="20" t="e">
        <f>AVERAGE(C69:C71)</f>
        <v>#REF!</v>
      </c>
      <c r="F68" s="18"/>
      <c r="G68" s="18"/>
      <c r="H68" s="20" t="e">
        <f>SUM(G69:G71)</f>
        <v>#REF!</v>
      </c>
      <c r="I68" s="20"/>
    </row>
    <row r="69" spans="1:9" hidden="1" x14ac:dyDescent="0.25">
      <c r="A69" s="11"/>
      <c r="B69" s="12"/>
      <c r="C69" s="17" t="e">
        <f>'Frågor - enkät'!#REF!</f>
        <v>#REF!</v>
      </c>
      <c r="F69" s="18">
        <v>1</v>
      </c>
      <c r="G69" s="18" t="e">
        <f t="shared" ref="G69:G71" si="6">C69*F69</f>
        <v>#REF!</v>
      </c>
      <c r="H69" s="20"/>
    </row>
    <row r="70" spans="1:9" hidden="1" x14ac:dyDescent="0.25">
      <c r="A70" s="11"/>
      <c r="B70" s="12"/>
      <c r="C70" s="17" t="e">
        <f>'Frågor - enkät'!#REF!</f>
        <v>#REF!</v>
      </c>
      <c r="F70" s="18">
        <v>1</v>
      </c>
      <c r="G70" s="18" t="e">
        <f t="shared" si="6"/>
        <v>#REF!</v>
      </c>
      <c r="H70" s="20"/>
    </row>
    <row r="71" spans="1:9" hidden="1" x14ac:dyDescent="0.25">
      <c r="A71" s="11"/>
      <c r="B71" s="12"/>
      <c r="C71" s="17" t="e">
        <f>'Frågor - enkät'!#REF!</f>
        <v>#REF!</v>
      </c>
      <c r="F71" s="18">
        <v>1</v>
      </c>
      <c r="G71" s="18" t="e">
        <f t="shared" si="6"/>
        <v>#REF!</v>
      </c>
      <c r="H71" s="20"/>
    </row>
    <row r="72" spans="1:9" hidden="1" x14ac:dyDescent="0.25">
      <c r="A72" s="11">
        <v>9</v>
      </c>
      <c r="B72" s="12" t="s">
        <v>22</v>
      </c>
      <c r="D72" s="19" t="e">
        <f>SUM(C73:C75)</f>
        <v>#REF!</v>
      </c>
      <c r="E72" s="20" t="e">
        <f>AVERAGE(C73:C75)</f>
        <v>#REF!</v>
      </c>
      <c r="F72" s="18"/>
      <c r="G72" s="18"/>
      <c r="H72" s="20" t="e">
        <f>SUM(G73:G75)</f>
        <v>#REF!</v>
      </c>
      <c r="I72" s="20"/>
    </row>
    <row r="73" spans="1:9" hidden="1" x14ac:dyDescent="0.25">
      <c r="A73" s="11"/>
      <c r="B73" s="12"/>
      <c r="C73" s="17" t="e">
        <f>'Frågor - enkät'!#REF!</f>
        <v>#REF!</v>
      </c>
      <c r="F73" s="18">
        <v>1</v>
      </c>
      <c r="G73" s="18" t="e">
        <f t="shared" ref="G73:G75" si="7">C73*F73</f>
        <v>#REF!</v>
      </c>
      <c r="H73" s="20"/>
    </row>
    <row r="74" spans="1:9" hidden="1" x14ac:dyDescent="0.25">
      <c r="A74" s="11"/>
      <c r="B74" s="12"/>
      <c r="C74" s="17" t="e">
        <f>'Frågor - enkät'!#REF!</f>
        <v>#REF!</v>
      </c>
      <c r="F74" s="18">
        <v>1</v>
      </c>
      <c r="G74" s="18" t="e">
        <f t="shared" si="7"/>
        <v>#REF!</v>
      </c>
      <c r="H74" s="20"/>
    </row>
    <row r="75" spans="1:9" hidden="1" x14ac:dyDescent="0.25">
      <c r="A75" s="11"/>
      <c r="B75" s="12"/>
      <c r="C75" s="17" t="e">
        <f>'Frågor - enkät'!#REF!</f>
        <v>#REF!</v>
      </c>
      <c r="F75" s="18">
        <v>1</v>
      </c>
      <c r="G75" s="18" t="e">
        <f t="shared" si="7"/>
        <v>#REF!</v>
      </c>
      <c r="H75" s="20"/>
    </row>
    <row r="76" spans="1:9" ht="31.5" hidden="1" x14ac:dyDescent="0.25">
      <c r="A76" s="11">
        <v>10</v>
      </c>
      <c r="B76" s="12" t="s">
        <v>23</v>
      </c>
      <c r="D76" s="19" t="e">
        <f>SUM(C77:C79)</f>
        <v>#REF!</v>
      </c>
      <c r="E76" s="20" t="e">
        <f>AVERAGE(C77:C79)</f>
        <v>#REF!</v>
      </c>
      <c r="F76" s="18"/>
      <c r="G76" s="18"/>
      <c r="H76" s="20" t="e">
        <f>SUM(G77:G79)</f>
        <v>#REF!</v>
      </c>
      <c r="I76" s="20"/>
    </row>
    <row r="77" spans="1:9" hidden="1" x14ac:dyDescent="0.25">
      <c r="C77" s="17" t="e">
        <f>'Frågor - enkät'!#REF!</f>
        <v>#REF!</v>
      </c>
      <c r="F77" s="18">
        <v>1</v>
      </c>
      <c r="G77" s="18" t="e">
        <f t="shared" ref="G77:G80" si="8">C77*F77</f>
        <v>#REF!</v>
      </c>
      <c r="H77" s="20"/>
    </row>
    <row r="78" spans="1:9" hidden="1" x14ac:dyDescent="0.25">
      <c r="C78" s="17" t="e">
        <f>'Frågor - enkät'!#REF!</f>
        <v>#REF!</v>
      </c>
      <c r="F78" s="18">
        <v>1</v>
      </c>
      <c r="G78" s="18" t="e">
        <f t="shared" si="8"/>
        <v>#REF!</v>
      </c>
      <c r="H78" s="20"/>
    </row>
    <row r="79" spans="1:9" hidden="1" x14ac:dyDescent="0.25">
      <c r="C79" s="17" t="e">
        <f>'Frågor - enkät'!#REF!</f>
        <v>#REF!</v>
      </c>
      <c r="F79" s="18"/>
      <c r="G79" s="18" t="e">
        <f t="shared" si="8"/>
        <v>#REF!</v>
      </c>
      <c r="H79" s="20"/>
    </row>
    <row r="80" spans="1:9" hidden="1" x14ac:dyDescent="0.25">
      <c r="B80" s="7"/>
      <c r="C80" s="17" t="e">
        <f>'Frågor - enkät'!#REF!</f>
        <v>#REF!</v>
      </c>
      <c r="F80" s="18">
        <v>1</v>
      </c>
      <c r="G80" s="18" t="e">
        <f t="shared" si="8"/>
        <v>#REF!</v>
      </c>
      <c r="H80" s="20"/>
      <c r="I80" s="7"/>
    </row>
  </sheetData>
  <sheetProtection algorithmName="SHA-512" hashValue="RhcgRVzRGqHTA3ilF51zGMyukDJ9pqzVjmHGu7bc7y1dhICiDmZe/7xj/r9RdGvosM+VLm/Yqb9QUpt+0lbeDA==" saltValue="dQIDtPN6vKXlDJvOMwdNNQ==" spinCount="100000" sheet="1" objects="1" scenarios="1" selectLockedCells="1"/>
  <dataValidations count="1">
    <dataValidation type="whole" allowBlank="1" showInputMessage="1" showErrorMessage="1" sqref="F29" xr:uid="{CE017116-C906-4DEC-AB93-B0A9A6F5A8F2}">
      <formula1>1</formula1>
      <formula2>2</formula2>
    </dataValidation>
  </dataValidations>
  <pageMargins left="0.7" right="0.7" top="0.75" bottom="0.75" header="0.3" footer="0.3"/>
  <pageSetup paperSize="9"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832F-E074-47FE-B784-E10FEA92C843}">
  <sheetPr codeName="Blad6"/>
  <dimension ref="A1:M17"/>
  <sheetViews>
    <sheetView topLeftCell="C1" workbookViewId="0">
      <selection activeCell="D18" sqref="D18"/>
    </sheetView>
  </sheetViews>
  <sheetFormatPr defaultRowHeight="15" x14ac:dyDescent="0.25"/>
  <cols>
    <col min="2" max="2" width="43.85546875" bestFit="1" customWidth="1"/>
    <col min="4" max="4" width="10.28515625" customWidth="1"/>
    <col min="5" max="5" width="1.85546875" customWidth="1"/>
    <col min="6" max="6" width="11.140625" customWidth="1"/>
    <col min="7" max="8" width="12.140625" customWidth="1"/>
    <col min="9" max="9" width="2.85546875" customWidth="1"/>
    <col min="11" max="11" width="51.28515625" customWidth="1"/>
    <col min="12" max="12" width="14.140625" customWidth="1"/>
  </cols>
  <sheetData>
    <row r="1" spans="1:13" ht="42" x14ac:dyDescent="0.25">
      <c r="A1" s="13" t="s">
        <v>13</v>
      </c>
      <c r="B1" s="14" t="s">
        <v>14</v>
      </c>
      <c r="C1" s="17"/>
      <c r="D1" s="19" t="s">
        <v>27</v>
      </c>
      <c r="E1" s="19"/>
      <c r="F1" s="35" t="s">
        <v>33</v>
      </c>
      <c r="G1" s="18" t="s">
        <v>31</v>
      </c>
      <c r="H1" s="18"/>
      <c r="J1" s="13" t="s">
        <v>13</v>
      </c>
      <c r="K1" s="14" t="s">
        <v>14</v>
      </c>
      <c r="L1" s="19" t="s">
        <v>27</v>
      </c>
    </row>
    <row r="2" spans="1:13" ht="9.75" customHeight="1" x14ac:dyDescent="0.25">
      <c r="A2" s="11"/>
      <c r="B2" s="15"/>
      <c r="C2" s="17"/>
      <c r="J2" s="11"/>
      <c r="K2" s="15"/>
    </row>
    <row r="3" spans="1:13" ht="23.25" x14ac:dyDescent="0.25">
      <c r="A3" s="11">
        <v>1</v>
      </c>
      <c r="B3" s="12" t="str">
        <f>Kursnamn!B1</f>
        <v>Handelns digitala transformation</v>
      </c>
      <c r="C3" s="17"/>
      <c r="F3" s="38" t="s">
        <v>35</v>
      </c>
      <c r="J3" s="11">
        <v>1</v>
      </c>
      <c r="K3" s="12" t="str">
        <f>Kursnamn!B1</f>
        <v>Handelns digitala transformation</v>
      </c>
      <c r="L3" t="s">
        <v>36</v>
      </c>
    </row>
    <row r="4" spans="1:13" ht="21" x14ac:dyDescent="0.25">
      <c r="A4" s="11">
        <v>2</v>
      </c>
      <c r="B4" s="12" t="str">
        <f>Kursnamn!B2</f>
        <v xml:space="preserve">Omvärldsanalys i den digitala handeln </v>
      </c>
      <c r="C4" s="17"/>
      <c r="D4" s="21">
        <f>Viktning!H4</f>
        <v>4</v>
      </c>
      <c r="E4" s="21"/>
      <c r="F4" s="36">
        <f t="shared" ref="F4:F12" si="0">MROUND(G4,1)</f>
        <v>1</v>
      </c>
      <c r="G4" s="20">
        <f>D4/4</f>
        <v>1</v>
      </c>
      <c r="H4" s="21"/>
      <c r="J4" s="11">
        <v>2</v>
      </c>
      <c r="K4" s="12" t="str">
        <f>Kursnamn!B2</f>
        <v xml:space="preserve">Omvärldsanalys i den digitala handeln </v>
      </c>
      <c r="L4" s="21">
        <f>D4</f>
        <v>4</v>
      </c>
      <c r="M4" s="21">
        <f>MROUND(L4,1)</f>
        <v>4</v>
      </c>
    </row>
    <row r="5" spans="1:13" ht="21" x14ac:dyDescent="0.25">
      <c r="A5" s="11">
        <v>3</v>
      </c>
      <c r="B5" s="12" t="str">
        <f>Kursnamn!B3</f>
        <v>Från tanke till köp</v>
      </c>
      <c r="C5" s="17"/>
      <c r="D5" s="21">
        <f>Viktning!H8</f>
        <v>4</v>
      </c>
      <c r="E5" s="21"/>
      <c r="F5" s="36">
        <f t="shared" si="0"/>
        <v>1</v>
      </c>
      <c r="G5" s="20">
        <f t="shared" ref="G5:G12" si="1">D5/4</f>
        <v>1</v>
      </c>
      <c r="H5" s="21"/>
      <c r="J5" s="11">
        <v>4</v>
      </c>
      <c r="K5" s="12" t="str">
        <f>Kursnamn!B4</f>
        <v>E-handel, fysisk handel eller både och</v>
      </c>
      <c r="L5" s="21">
        <f>D6</f>
        <v>4</v>
      </c>
      <c r="M5" s="21">
        <f t="shared" ref="M5:M11" si="2">MROUND(L5,1)</f>
        <v>4</v>
      </c>
    </row>
    <row r="6" spans="1:13" ht="21" x14ac:dyDescent="0.25">
      <c r="A6" s="11">
        <v>4</v>
      </c>
      <c r="B6" s="12" t="str">
        <f>Kursnamn!B4</f>
        <v>E-handel, fysisk handel eller både och</v>
      </c>
      <c r="C6" s="17"/>
      <c r="D6" s="21">
        <f>Viktning!H12</f>
        <v>4</v>
      </c>
      <c r="E6" s="21"/>
      <c r="F6" s="36">
        <f t="shared" si="0"/>
        <v>1</v>
      </c>
      <c r="G6" s="20">
        <f t="shared" si="1"/>
        <v>1</v>
      </c>
      <c r="H6" s="21"/>
      <c r="J6" s="11">
        <v>8</v>
      </c>
      <c r="K6" s="12" t="str">
        <f>Kursnamn!B8</f>
        <v>Agera lönsamt</v>
      </c>
      <c r="L6" s="21">
        <f>D7</f>
        <v>4</v>
      </c>
      <c r="M6" s="21">
        <f t="shared" si="2"/>
        <v>4</v>
      </c>
    </row>
    <row r="7" spans="1:13" ht="31.5" x14ac:dyDescent="0.25">
      <c r="A7" s="11">
        <v>5</v>
      </c>
      <c r="B7" s="12" t="str">
        <f>Kursnamn!B5</f>
        <v>Modigt ledarskap i handelns digitala transformation</v>
      </c>
      <c r="C7" s="17"/>
      <c r="D7" s="21">
        <f>Viktning!H16</f>
        <v>4</v>
      </c>
      <c r="E7" s="21"/>
      <c r="F7" s="36">
        <f t="shared" si="0"/>
        <v>1</v>
      </c>
      <c r="G7" s="20">
        <f t="shared" si="1"/>
        <v>1</v>
      </c>
      <c r="H7" s="21"/>
      <c r="J7" s="11">
        <v>6</v>
      </c>
      <c r="K7" s="12" t="str">
        <f>Kursnamn!B6</f>
        <v>Effektiva lager och logistiklösningar</v>
      </c>
      <c r="L7" s="21">
        <f>D10</f>
        <v>4</v>
      </c>
      <c r="M7" s="21">
        <f t="shared" si="2"/>
        <v>4</v>
      </c>
    </row>
    <row r="8" spans="1:13" ht="21" x14ac:dyDescent="0.25">
      <c r="A8" s="11">
        <v>6</v>
      </c>
      <c r="B8" s="12" t="str">
        <f>Kursnamn!B6</f>
        <v>Effektiva lager och logistiklösningar</v>
      </c>
      <c r="C8" s="17"/>
      <c r="D8" s="21">
        <f>Viktning!H20</f>
        <v>4</v>
      </c>
      <c r="E8" s="21"/>
      <c r="F8" s="36">
        <f t="shared" si="0"/>
        <v>1</v>
      </c>
      <c r="G8" s="20">
        <f t="shared" si="1"/>
        <v>1</v>
      </c>
      <c r="H8" s="21"/>
      <c r="J8" s="22">
        <v>5</v>
      </c>
      <c r="K8" s="12" t="str">
        <f>Kursnamn!B5</f>
        <v>Modigt ledarskap i handelns digitala transformation</v>
      </c>
      <c r="L8" s="21">
        <f>AVERAGE(D11:D12)</f>
        <v>4</v>
      </c>
      <c r="M8" s="21">
        <f t="shared" si="2"/>
        <v>4</v>
      </c>
    </row>
    <row r="9" spans="1:13" ht="31.5" x14ac:dyDescent="0.25">
      <c r="A9" s="11">
        <v>7</v>
      </c>
      <c r="B9" s="12" t="str">
        <f>Kursnamn!B7</f>
        <v>Kundservice och kundbemötande 2.0</v>
      </c>
      <c r="C9" s="17"/>
      <c r="D9" s="21">
        <f>Viktning!H24</f>
        <v>4</v>
      </c>
      <c r="E9" s="21"/>
      <c r="F9" s="36">
        <f t="shared" si="0"/>
        <v>1</v>
      </c>
      <c r="G9" s="20">
        <f t="shared" si="1"/>
        <v>1</v>
      </c>
      <c r="H9" s="21"/>
      <c r="J9" s="11" t="s">
        <v>29</v>
      </c>
      <c r="K9" s="12" t="s">
        <v>108</v>
      </c>
      <c r="L9" s="21">
        <f>(D11+D12)/2</f>
        <v>4</v>
      </c>
      <c r="M9" s="21">
        <f t="shared" si="2"/>
        <v>4</v>
      </c>
    </row>
    <row r="10" spans="1:13" ht="21" x14ac:dyDescent="0.25">
      <c r="A10" s="11">
        <v>8</v>
      </c>
      <c r="B10" s="12" t="str">
        <f>Kursnamn!B8</f>
        <v>Agera lönsamt</v>
      </c>
      <c r="C10" s="17"/>
      <c r="D10" s="21">
        <f>Viktning!H28</f>
        <v>4</v>
      </c>
      <c r="E10" s="21"/>
      <c r="F10" s="36">
        <f t="shared" si="0"/>
        <v>1</v>
      </c>
      <c r="G10" s="20">
        <f t="shared" si="1"/>
        <v>1</v>
      </c>
      <c r="H10" s="21"/>
      <c r="J10" s="11">
        <v>3</v>
      </c>
      <c r="K10" s="12" t="str">
        <f>Kursnamn!B3</f>
        <v>Från tanke till köp</v>
      </c>
      <c r="L10" s="21">
        <f>D5</f>
        <v>4</v>
      </c>
      <c r="M10" s="21">
        <f t="shared" si="2"/>
        <v>4</v>
      </c>
    </row>
    <row r="11" spans="1:13" ht="21" x14ac:dyDescent="0.25">
      <c r="A11" s="11">
        <v>9</v>
      </c>
      <c r="B11" s="12" t="str">
        <f>Kursnamn!B9</f>
        <v>Träffa rätt i din digitala marknadsföring</v>
      </c>
      <c r="C11" s="17"/>
      <c r="D11" s="21">
        <f>Viktning!H32</f>
        <v>4</v>
      </c>
      <c r="E11" s="21"/>
      <c r="F11" s="36">
        <f t="shared" si="0"/>
        <v>1</v>
      </c>
      <c r="G11" s="20">
        <f t="shared" si="1"/>
        <v>1</v>
      </c>
      <c r="H11" s="21"/>
      <c r="J11" s="11">
        <v>7</v>
      </c>
      <c r="K11" s="12" t="str">
        <f>Kursnamn!B7</f>
        <v>Kundservice och kundbemötande 2.0</v>
      </c>
      <c r="L11" s="21">
        <f>D9</f>
        <v>4</v>
      </c>
      <c r="M11" s="21">
        <f t="shared" si="2"/>
        <v>4</v>
      </c>
    </row>
    <row r="12" spans="1:13" ht="21" x14ac:dyDescent="0.25">
      <c r="A12" s="11">
        <v>10</v>
      </c>
      <c r="B12" s="12" t="str">
        <f>Kursnamn!B10</f>
        <v>Marknadsföring i sociala medier</v>
      </c>
      <c r="C12" s="17"/>
      <c r="D12" s="21">
        <f>Viktning!H36</f>
        <v>4</v>
      </c>
      <c r="E12" s="21"/>
      <c r="F12" s="36">
        <f t="shared" si="0"/>
        <v>1</v>
      </c>
      <c r="G12" s="20">
        <f t="shared" si="1"/>
        <v>1</v>
      </c>
      <c r="H12" s="21"/>
    </row>
    <row r="13" spans="1:13" ht="63" x14ac:dyDescent="0.25">
      <c r="A13" t="s">
        <v>29</v>
      </c>
      <c r="B13" s="12" t="s">
        <v>34</v>
      </c>
    </row>
    <row r="14" spans="1:13" x14ac:dyDescent="0.25">
      <c r="K14" s="37"/>
    </row>
    <row r="15" spans="1:13" x14ac:dyDescent="0.25">
      <c r="K15" s="37"/>
    </row>
    <row r="17" spans="7:7" x14ac:dyDescent="0.25">
      <c r="G17" s="3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Inledning</vt:lpstr>
      <vt:lpstr>Företaget i stort</vt:lpstr>
      <vt:lpstr>Frågor - enkät</vt:lpstr>
      <vt:lpstr>Diagram</vt:lpstr>
      <vt:lpstr>Utbildningsbehov</vt:lpstr>
      <vt:lpstr>Kursnamn</vt:lpstr>
      <vt:lpstr>Frågor källa</vt:lpstr>
      <vt:lpstr>Viktning</vt:lpstr>
      <vt:lpstr>Uträkning sammanställning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Grönberg, Lennart</dc:creator>
  <cp:lastModifiedBy>Rakic, Nona</cp:lastModifiedBy>
  <cp:lastPrinted>2019-12-09T08:58:32Z</cp:lastPrinted>
  <dcterms:created xsi:type="dcterms:W3CDTF">2019-06-20T10:43:09Z</dcterms:created>
  <dcterms:modified xsi:type="dcterms:W3CDTF">2019-12-09T09:24:06Z</dcterms:modified>
</cp:coreProperties>
</file>